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1355" windowHeight="5400"/>
  </bookViews>
  <sheets>
    <sheet name="Лист1" sheetId="1" r:id="rId1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J14" i="1" l="1"/>
  <c r="H14" i="1"/>
  <c r="F14" i="1"/>
  <c r="J7" i="1"/>
  <c r="H7" i="1"/>
  <c r="F7" i="1"/>
  <c r="E12" i="1"/>
  <c r="D10" i="1"/>
  <c r="J27" i="1"/>
  <c r="I28" i="1"/>
  <c r="J28" i="1" s="1"/>
  <c r="G28" i="1"/>
  <c r="D28" i="1"/>
  <c r="C28" i="1"/>
  <c r="E28" i="1"/>
  <c r="F28" i="1" s="1"/>
  <c r="H28" i="1" l="1"/>
  <c r="I31" i="1"/>
  <c r="G31" i="1"/>
  <c r="E31" i="1"/>
  <c r="D31" i="1"/>
  <c r="C31" i="1"/>
  <c r="J30" i="1"/>
  <c r="H30" i="1"/>
  <c r="F30" i="1"/>
  <c r="J29" i="1"/>
  <c r="H29" i="1"/>
  <c r="F29" i="1"/>
  <c r="H27" i="1"/>
  <c r="F27" i="1"/>
  <c r="J19" i="1" l="1"/>
  <c r="J18" i="1"/>
  <c r="J17" i="1"/>
  <c r="J16" i="1"/>
  <c r="H19" i="1"/>
  <c r="H18" i="1"/>
  <c r="H17" i="1"/>
  <c r="H16" i="1"/>
  <c r="F19" i="1"/>
  <c r="F18" i="1"/>
  <c r="F17" i="1"/>
  <c r="F16" i="1"/>
  <c r="J11" i="1" l="1"/>
  <c r="J10" i="1"/>
  <c r="H11" i="1"/>
  <c r="H10" i="1"/>
  <c r="F11" i="1"/>
  <c r="F10" i="1"/>
  <c r="F12" i="1" l="1"/>
  <c r="H12" i="1"/>
  <c r="J12" i="1"/>
  <c r="I15" i="1"/>
  <c r="G15" i="1"/>
  <c r="E15" i="1"/>
  <c r="D15" i="1"/>
  <c r="C15" i="1"/>
  <c r="I8" i="1"/>
  <c r="G8" i="1"/>
  <c r="E8" i="1"/>
  <c r="D8" i="1"/>
  <c r="C8" i="1"/>
  <c r="H15" i="1" l="1"/>
  <c r="C25" i="1"/>
  <c r="C24" i="1"/>
  <c r="C23" i="1"/>
  <c r="I25" i="1"/>
  <c r="G25" i="1"/>
  <c r="E25" i="1"/>
  <c r="D25" i="1"/>
  <c r="I24" i="1"/>
  <c r="G24" i="1"/>
  <c r="E24" i="1"/>
  <c r="D24" i="1"/>
  <c r="I23" i="1"/>
  <c r="G23" i="1"/>
  <c r="E23" i="1"/>
  <c r="D23" i="1"/>
  <c r="J22" i="1"/>
  <c r="J21" i="1"/>
  <c r="J20" i="1"/>
  <c r="J15" i="1"/>
  <c r="J13" i="1"/>
  <c r="J8" i="1"/>
  <c r="J6" i="1"/>
  <c r="J5" i="1"/>
  <c r="H22" i="1"/>
  <c r="H21" i="1"/>
  <c r="H20" i="1"/>
  <c r="H13" i="1"/>
  <c r="H8" i="1"/>
  <c r="H6" i="1"/>
  <c r="H5" i="1"/>
  <c r="F22" i="1"/>
  <c r="F21" i="1"/>
  <c r="F20" i="1"/>
  <c r="F15" i="1"/>
  <c r="F13" i="1"/>
  <c r="F8" i="1"/>
  <c r="F6" i="1"/>
  <c r="F5" i="1"/>
</calcChain>
</file>

<file path=xl/sharedStrings.xml><?xml version="1.0" encoding="utf-8"?>
<sst xmlns="http://schemas.openxmlformats.org/spreadsheetml/2006/main" count="63" uniqueCount="44">
  <si>
    <t>Общий объем доходов  бюджетов муниципальных образований области</t>
  </si>
  <si>
    <t>Общий объем расходов консолидированного бюджета</t>
  </si>
  <si>
    <t>Общий объем расходов областного бюджета</t>
  </si>
  <si>
    <t>Общий объем расходов  бюджетов муниципальных образований области</t>
  </si>
  <si>
    <t>Дефицит (-), профицит (+) консолидированного бюджета</t>
  </si>
  <si>
    <t>Дефицит (-), профицит (+) областного бюджета</t>
  </si>
  <si>
    <t>Дефицит (-), профицит (+) бюджетов муниципальных образований области</t>
  </si>
  <si>
    <t>2020 год</t>
  </si>
  <si>
    <t>% к уровню 2020 года</t>
  </si>
  <si>
    <t>(млн. рублей)</t>
  </si>
  <si>
    <t>№ п/п</t>
  </si>
  <si>
    <t>Общий объем доходов консолидированного бюджета</t>
  </si>
  <si>
    <t>Наименование показателя</t>
  </si>
  <si>
    <t>х</t>
  </si>
  <si>
    <t>% к уровню 2019 года</t>
  </si>
  <si>
    <t>2021 год</t>
  </si>
  <si>
    <t xml:space="preserve">I. </t>
  </si>
  <si>
    <t>Основные характеристики консолидированного бюджета Калужской области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</si>
  <si>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</si>
  <si>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</si>
  <si>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</si>
  <si>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</si>
  <si>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 xml:space="preserve">II. </t>
  </si>
  <si>
    <t>1.1.</t>
  </si>
  <si>
    <t>1.2.</t>
  </si>
  <si>
    <t>1.3.</t>
  </si>
  <si>
    <t>2.1.</t>
  </si>
  <si>
    <t>Основные характеристики бюджета Территориального фонда обязательного медицинского страхования Калужской области</t>
  </si>
  <si>
    <t>Общий объем расходов бюджета Территориального фонда обязательного медицинского страхования Калужской области</t>
  </si>
  <si>
    <t>2.2.</t>
  </si>
  <si>
    <t>2.3.</t>
  </si>
  <si>
    <t>Дефицит (-), профицит (+) бюджета Территориального фонда обязательного медицинского страхования Калужской области</t>
  </si>
  <si>
    <t>-</t>
  </si>
  <si>
    <t>Прогноз основных характеристик консолидированного бюджета Калужской области, областного бюджета и свода бюджетов муниципальных образований Калужской области, а также бюджета Территориального фонда обязательного медицинского страхования Калужской области
на 2020 год и на плановый период 2021 и 2022 годов</t>
  </si>
  <si>
    <t>Факт за 2018 год</t>
  </si>
  <si>
    <t>Оценка 2019 года</t>
  </si>
  <si>
    <t>2022 год</t>
  </si>
  <si>
    <t>% к уровню 2021 года</t>
  </si>
  <si>
    <t>безвозмездные поступления от других бюджетов бюджетной системы</t>
  </si>
  <si>
    <t>Общий объем доходов бюджета Территориального фонда обязательного медицинского страхования Калужской области, в том числе:</t>
  </si>
  <si>
    <t>налоговые и неналоговые доходы</t>
  </si>
  <si>
    <t>Общий объем доходов областного бюджета, 
из них:</t>
  </si>
  <si>
    <t>безвозмездные поступления от других бюджетов бюджетной системы, 
в том числе:</t>
  </si>
  <si>
    <t>безвозмездные поступления от других бюджетов бюджетной системы,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</si>
</sst>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dd\.mm\.yyyy"/>
  </numFmts>
  <fonts count="27" x14ac:knownFonts="1">
    <font>
      <sz val="10"/>
      <name val="Arial Cyr"/>
      <charset val="204"/>
    </font>
    <font>
      <sz val="13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08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" fontId="11" fillId="0" borderId="14">
      <alignment horizontal="right"/>
    </xf>
    <xf numFmtId="3" fontId="12" fillId="0" borderId="14">
      <alignment horizontal="right" vertical="center"/>
    </xf>
    <xf numFmtId="3" fontId="12" fillId="0" borderId="14">
      <alignment horizontal="right" vertical="center"/>
    </xf>
    <xf numFmtId="0" fontId="13" fillId="0" borderId="0"/>
    <xf numFmtId="0" fontId="14" fillId="0" borderId="0"/>
    <xf numFmtId="0" fontId="15" fillId="0" borderId="0">
      <alignment horizontal="center" wrapText="1"/>
    </xf>
    <xf numFmtId="0" fontId="16" fillId="0" borderId="0"/>
    <xf numFmtId="0" fontId="16" fillId="0" borderId="21"/>
    <xf numFmtId="0" fontId="17" fillId="0" borderId="0"/>
    <xf numFmtId="0" fontId="18" fillId="0" borderId="0"/>
    <xf numFmtId="0" fontId="19" fillId="0" borderId="22">
      <alignment horizontal="center"/>
    </xf>
    <xf numFmtId="0" fontId="19" fillId="0" borderId="23">
      <alignment horizontal="center"/>
    </xf>
    <xf numFmtId="0" fontId="17" fillId="0" borderId="24"/>
    <xf numFmtId="0" fontId="19" fillId="0" borderId="0">
      <alignment horizontal="center"/>
    </xf>
    <xf numFmtId="0" fontId="19" fillId="0" borderId="25">
      <alignment horizontal="center"/>
    </xf>
    <xf numFmtId="0" fontId="16" fillId="0" borderId="26"/>
    <xf numFmtId="0" fontId="19" fillId="0" borderId="0">
      <alignment horizontal="left"/>
    </xf>
    <xf numFmtId="0" fontId="20" fillId="0" borderId="0">
      <alignment horizontal="center" vertical="top"/>
    </xf>
    <xf numFmtId="49" fontId="21" fillId="0" borderId="0">
      <alignment horizontal="right"/>
    </xf>
    <xf numFmtId="49" fontId="21" fillId="0" borderId="27">
      <alignment horizontal="right"/>
    </xf>
    <xf numFmtId="49" fontId="17" fillId="0" borderId="28">
      <alignment horizontal="center"/>
    </xf>
    <xf numFmtId="0" fontId="17" fillId="0" borderId="29"/>
    <xf numFmtId="49" fontId="17" fillId="0" borderId="0">
      <alignment horizontal="center"/>
    </xf>
    <xf numFmtId="49" fontId="19" fillId="0" borderId="0">
      <alignment horizontal="right"/>
    </xf>
    <xf numFmtId="0" fontId="19" fillId="0" borderId="0"/>
    <xf numFmtId="0" fontId="19" fillId="0" borderId="0">
      <alignment horizontal="right"/>
    </xf>
    <xf numFmtId="0" fontId="19" fillId="0" borderId="27">
      <alignment horizontal="right"/>
    </xf>
    <xf numFmtId="166" fontId="19" fillId="0" borderId="30">
      <alignment horizontal="center"/>
    </xf>
    <xf numFmtId="166" fontId="19" fillId="0" borderId="0">
      <alignment horizontal="center"/>
    </xf>
    <xf numFmtId="49" fontId="19" fillId="0" borderId="0"/>
    <xf numFmtId="0" fontId="19" fillId="0" borderId="31">
      <alignment horizontal="center"/>
    </xf>
    <xf numFmtId="0" fontId="19" fillId="0" borderId="21">
      <alignment wrapText="1"/>
    </xf>
    <xf numFmtId="49" fontId="19" fillId="0" borderId="32">
      <alignment horizontal="center"/>
    </xf>
    <xf numFmtId="49" fontId="19" fillId="0" borderId="0">
      <alignment horizontal="center"/>
    </xf>
    <xf numFmtId="0" fontId="19" fillId="0" borderId="33">
      <alignment wrapText="1"/>
    </xf>
    <xf numFmtId="49" fontId="19" fillId="0" borderId="30">
      <alignment horizontal="center"/>
    </xf>
    <xf numFmtId="0" fontId="19" fillId="0" borderId="34">
      <alignment horizontal="left"/>
    </xf>
    <xf numFmtId="49" fontId="19" fillId="0" borderId="34"/>
    <xf numFmtId="0" fontId="19" fillId="0" borderId="30">
      <alignment horizontal="center"/>
    </xf>
    <xf numFmtId="49" fontId="19" fillId="0" borderId="35">
      <alignment horizontal="center"/>
    </xf>
    <xf numFmtId="0" fontId="22" fillId="0" borderId="0"/>
    <xf numFmtId="0" fontId="22" fillId="0" borderId="25"/>
    <xf numFmtId="0" fontId="22" fillId="0" borderId="36"/>
    <xf numFmtId="0" fontId="14" fillId="0" borderId="0">
      <alignment horizontal="center"/>
    </xf>
    <xf numFmtId="49" fontId="19" fillId="0" borderId="14">
      <alignment horizontal="center" vertical="center" wrapText="1"/>
    </xf>
    <xf numFmtId="49" fontId="19" fillId="0" borderId="14">
      <alignment horizontal="center" vertical="center" wrapText="1"/>
    </xf>
    <xf numFmtId="0" fontId="19" fillId="0" borderId="14">
      <alignment horizontal="center" vertical="center" wrapText="1"/>
    </xf>
    <xf numFmtId="49" fontId="19" fillId="0" borderId="14">
      <alignment horizontal="center" vertical="center" wrapText="1"/>
    </xf>
    <xf numFmtId="49" fontId="19" fillId="0" borderId="23">
      <alignment horizontal="center" vertical="center" wrapText="1"/>
    </xf>
    <xf numFmtId="0" fontId="19" fillId="0" borderId="37">
      <alignment horizontal="left" wrapText="1"/>
    </xf>
    <xf numFmtId="49" fontId="19" fillId="0" borderId="38">
      <alignment horizontal="center" wrapText="1"/>
    </xf>
    <xf numFmtId="49" fontId="19" fillId="0" borderId="39">
      <alignment horizontal="center"/>
    </xf>
    <xf numFmtId="4" fontId="19" fillId="0" borderId="14">
      <alignment horizontal="right"/>
    </xf>
    <xf numFmtId="4" fontId="19" fillId="0" borderId="37">
      <alignment horizontal="right"/>
    </xf>
    <xf numFmtId="0" fontId="19" fillId="0" borderId="40">
      <alignment horizontal="left" wrapText="1" indent="1"/>
    </xf>
    <xf numFmtId="49" fontId="19" fillId="0" borderId="41">
      <alignment horizontal="center" wrapText="1"/>
    </xf>
    <xf numFmtId="49" fontId="19" fillId="0" borderId="42">
      <alignment horizontal="center"/>
    </xf>
    <xf numFmtId="49" fontId="19" fillId="0" borderId="40">
      <alignment horizontal="center"/>
    </xf>
    <xf numFmtId="0" fontId="19" fillId="0" borderId="43">
      <alignment horizontal="left" wrapText="1" indent="2"/>
    </xf>
    <xf numFmtId="49" fontId="19" fillId="0" borderId="44">
      <alignment horizontal="center"/>
    </xf>
    <xf numFmtId="49" fontId="19" fillId="0" borderId="45">
      <alignment horizontal="center"/>
    </xf>
    <xf numFmtId="4" fontId="19" fillId="0" borderId="45">
      <alignment horizontal="right"/>
    </xf>
    <xf numFmtId="4" fontId="19" fillId="0" borderId="43">
      <alignment horizontal="right"/>
    </xf>
    <xf numFmtId="0" fontId="19" fillId="0" borderId="46"/>
    <xf numFmtId="0" fontId="19" fillId="2" borderId="46"/>
    <xf numFmtId="0" fontId="19" fillId="2" borderId="0"/>
    <xf numFmtId="0" fontId="19" fillId="0" borderId="0">
      <alignment horizontal="left" wrapText="1"/>
    </xf>
    <xf numFmtId="49" fontId="19" fillId="0" borderId="0">
      <alignment horizontal="center" wrapText="1"/>
    </xf>
    <xf numFmtId="49" fontId="14" fillId="0" borderId="0"/>
    <xf numFmtId="0" fontId="19" fillId="0" borderId="0"/>
    <xf numFmtId="0" fontId="19" fillId="0" borderId="0">
      <alignment horizontal="center"/>
    </xf>
    <xf numFmtId="0" fontId="19" fillId="0" borderId="21">
      <alignment horizontal="left"/>
    </xf>
    <xf numFmtId="49" fontId="19" fillId="0" borderId="21"/>
    <xf numFmtId="0" fontId="19" fillId="0" borderId="21"/>
    <xf numFmtId="0" fontId="17" fillId="0" borderId="21"/>
    <xf numFmtId="0" fontId="19" fillId="0" borderId="47">
      <alignment horizontal="left" wrapText="1"/>
    </xf>
    <xf numFmtId="49" fontId="19" fillId="0" borderId="45">
      <alignment horizontal="center" wrapText="1"/>
    </xf>
    <xf numFmtId="0" fontId="19" fillId="0" borderId="43">
      <alignment horizontal="left" wrapText="1"/>
    </xf>
    <xf numFmtId="0" fontId="19" fillId="0" borderId="48">
      <alignment horizontal="left" wrapText="1" indent="1"/>
    </xf>
    <xf numFmtId="49" fontId="19" fillId="0" borderId="49">
      <alignment horizontal="center" wrapText="1"/>
    </xf>
    <xf numFmtId="49" fontId="19" fillId="0" borderId="14">
      <alignment horizontal="center"/>
    </xf>
    <xf numFmtId="49" fontId="19" fillId="0" borderId="37">
      <alignment horizontal="center"/>
    </xf>
    <xf numFmtId="0" fontId="19" fillId="0" borderId="50"/>
    <xf numFmtId="0" fontId="14" fillId="0" borderId="51">
      <alignment horizontal="left" wrapText="1"/>
    </xf>
    <xf numFmtId="0" fontId="19" fillId="0" borderId="52">
      <alignment horizontal="center" wrapText="1"/>
    </xf>
    <xf numFmtId="49" fontId="19" fillId="0" borderId="53">
      <alignment horizontal="center" wrapText="1"/>
    </xf>
    <xf numFmtId="4" fontId="19" fillId="0" borderId="39">
      <alignment horizontal="right"/>
    </xf>
    <xf numFmtId="0" fontId="14" fillId="0" borderId="54">
      <alignment horizontal="left" wrapText="1"/>
    </xf>
    <xf numFmtId="4" fontId="19" fillId="0" borderId="54">
      <alignment horizontal="right"/>
    </xf>
    <xf numFmtId="0" fontId="19" fillId="0" borderId="0">
      <alignment horizontal="center" wrapText="1"/>
    </xf>
    <xf numFmtId="0" fontId="14" fillId="0" borderId="0">
      <alignment horizontal="center"/>
    </xf>
    <xf numFmtId="49" fontId="19" fillId="0" borderId="0"/>
    <xf numFmtId="0" fontId="14" fillId="0" borderId="21"/>
    <xf numFmtId="49" fontId="19" fillId="0" borderId="21">
      <alignment horizontal="left"/>
    </xf>
    <xf numFmtId="0" fontId="19" fillId="0" borderId="55">
      <alignment horizontal="left" wrapText="1"/>
    </xf>
    <xf numFmtId="0" fontId="19" fillId="0" borderId="56">
      <alignment horizontal="left" wrapText="1"/>
    </xf>
    <xf numFmtId="0" fontId="19" fillId="0" borderId="57">
      <alignment horizontal="left" wrapText="1"/>
    </xf>
    <xf numFmtId="0" fontId="19" fillId="0" borderId="58">
      <alignment horizontal="left" wrapText="1"/>
    </xf>
    <xf numFmtId="0" fontId="17" fillId="0" borderId="42"/>
    <xf numFmtId="0" fontId="17" fillId="0" borderId="40"/>
    <xf numFmtId="0" fontId="19" fillId="0" borderId="55">
      <alignment horizontal="left" wrapText="1" indent="1"/>
    </xf>
    <xf numFmtId="49" fontId="19" fillId="0" borderId="44">
      <alignment horizontal="center" wrapText="1"/>
    </xf>
    <xf numFmtId="0" fontId="19" fillId="0" borderId="56">
      <alignment horizontal="left" wrapText="1" indent="1"/>
    </xf>
    <xf numFmtId="0" fontId="19" fillId="0" borderId="57">
      <alignment horizontal="left" wrapText="1" indent="2"/>
    </xf>
    <xf numFmtId="0" fontId="19" fillId="0" borderId="58">
      <alignment horizontal="left" wrapText="1" indent="2"/>
    </xf>
    <xf numFmtId="0" fontId="19" fillId="0" borderId="56">
      <alignment horizontal="left" wrapText="1" indent="2"/>
    </xf>
    <xf numFmtId="49" fontId="19" fillId="0" borderId="44">
      <alignment horizontal="center" shrinkToFit="1"/>
    </xf>
    <xf numFmtId="49" fontId="19" fillId="0" borderId="45">
      <alignment horizontal="center" shrinkToFit="1"/>
    </xf>
    <xf numFmtId="0" fontId="14" fillId="0" borderId="59">
      <alignment horizontal="center" vertical="center" textRotation="90" wrapText="1"/>
    </xf>
    <xf numFmtId="0" fontId="19" fillId="0" borderId="14">
      <alignment horizontal="center" vertical="top" wrapText="1"/>
    </xf>
    <xf numFmtId="0" fontId="19" fillId="0" borderId="14">
      <alignment horizontal="center" vertical="top"/>
    </xf>
    <xf numFmtId="0" fontId="19" fillId="0" borderId="14">
      <alignment horizontal="center" vertical="top"/>
    </xf>
    <xf numFmtId="49" fontId="19" fillId="0" borderId="14">
      <alignment horizontal="center" vertical="top" wrapText="1"/>
    </xf>
    <xf numFmtId="0" fontId="19" fillId="0" borderId="14">
      <alignment horizontal="center" vertical="top" wrapText="1"/>
    </xf>
    <xf numFmtId="0" fontId="14" fillId="0" borderId="60"/>
    <xf numFmtId="49" fontId="14" fillId="0" borderId="38">
      <alignment horizontal="center"/>
    </xf>
    <xf numFmtId="0" fontId="22" fillId="0" borderId="29"/>
    <xf numFmtId="49" fontId="23" fillId="0" borderId="61">
      <alignment horizontal="left" vertical="center" wrapText="1"/>
    </xf>
    <xf numFmtId="49" fontId="14" fillId="0" borderId="49">
      <alignment horizontal="center" vertical="center" wrapText="1"/>
    </xf>
    <xf numFmtId="49" fontId="19" fillId="0" borderId="58">
      <alignment horizontal="left" vertical="center" wrapText="1" indent="2"/>
    </xf>
    <xf numFmtId="49" fontId="19" fillId="0" borderId="41">
      <alignment horizontal="center" vertical="center" wrapText="1"/>
    </xf>
    <xf numFmtId="0" fontId="19" fillId="0" borderId="42"/>
    <xf numFmtId="4" fontId="19" fillId="0" borderId="42">
      <alignment horizontal="right"/>
    </xf>
    <xf numFmtId="4" fontId="19" fillId="0" borderId="40">
      <alignment horizontal="right"/>
    </xf>
    <xf numFmtId="49" fontId="19" fillId="0" borderId="56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61">
      <alignment horizontal="left" vertical="center" wrapText="1" indent="3"/>
    </xf>
    <xf numFmtId="49" fontId="19" fillId="0" borderId="49">
      <alignment horizontal="center" vertical="center" wrapText="1"/>
    </xf>
    <xf numFmtId="49" fontId="19" fillId="0" borderId="62">
      <alignment horizontal="left" vertical="center" wrapText="1" indent="3"/>
    </xf>
    <xf numFmtId="0" fontId="23" fillId="0" borderId="60">
      <alignment horizontal="left" vertical="center" wrapText="1"/>
    </xf>
    <xf numFmtId="0" fontId="14" fillId="0" borderId="34">
      <alignment horizontal="center" vertical="center" textRotation="90" wrapText="1"/>
    </xf>
    <xf numFmtId="49" fontId="19" fillId="0" borderId="34">
      <alignment horizontal="left" vertical="center" wrapText="1" indent="3"/>
    </xf>
    <xf numFmtId="49" fontId="19" fillId="0" borderId="34">
      <alignment horizontal="center" vertical="center" wrapText="1"/>
    </xf>
    <xf numFmtId="4" fontId="19" fillId="0" borderId="34">
      <alignment horizontal="right"/>
    </xf>
    <xf numFmtId="0" fontId="17" fillId="0" borderId="34"/>
    <xf numFmtId="0" fontId="19" fillId="0" borderId="0">
      <alignment vertical="center"/>
    </xf>
    <xf numFmtId="49" fontId="19" fillId="0" borderId="0">
      <alignment horizontal="left" vertical="center" wrapText="1" indent="3"/>
    </xf>
    <xf numFmtId="49" fontId="19" fillId="0" borderId="0">
      <alignment horizontal="center" vertical="center" wrapText="1"/>
    </xf>
    <xf numFmtId="4" fontId="19" fillId="0" borderId="0">
      <alignment horizontal="right" shrinkToFit="1"/>
    </xf>
    <xf numFmtId="0" fontId="14" fillId="0" borderId="0">
      <alignment horizontal="center" vertical="center" textRotation="90" wrapText="1"/>
    </xf>
    <xf numFmtId="49" fontId="19" fillId="0" borderId="21">
      <alignment horizontal="left" vertical="center" wrapText="1" indent="3"/>
    </xf>
    <xf numFmtId="49" fontId="19" fillId="0" borderId="21">
      <alignment horizontal="center" vertical="center" wrapText="1"/>
    </xf>
    <xf numFmtId="4" fontId="19" fillId="0" borderId="21">
      <alignment horizontal="right"/>
    </xf>
    <xf numFmtId="0" fontId="14" fillId="0" borderId="22">
      <alignment horizontal="center" vertical="center" textRotation="90" wrapText="1"/>
    </xf>
    <xf numFmtId="49" fontId="14" fillId="0" borderId="38">
      <alignment horizontal="center" vertical="center" wrapText="1"/>
    </xf>
    <xf numFmtId="0" fontId="19" fillId="0" borderId="40"/>
    <xf numFmtId="49" fontId="19" fillId="0" borderId="63">
      <alignment horizontal="center" vertical="center" wrapText="1"/>
    </xf>
    <xf numFmtId="4" fontId="19" fillId="0" borderId="23">
      <alignment horizontal="right"/>
    </xf>
    <xf numFmtId="4" fontId="19" fillId="0" borderId="64">
      <alignment horizontal="right"/>
    </xf>
    <xf numFmtId="0" fontId="14" fillId="0" borderId="0">
      <alignment horizontal="center" vertical="center" textRotation="90"/>
    </xf>
    <xf numFmtId="0" fontId="14" fillId="0" borderId="22">
      <alignment horizontal="center" vertical="center" textRotation="90"/>
    </xf>
    <xf numFmtId="49" fontId="23" fillId="0" borderId="60">
      <alignment horizontal="left" vertical="center" wrapText="1"/>
    </xf>
    <xf numFmtId="0" fontId="17" fillId="0" borderId="46"/>
    <xf numFmtId="0" fontId="14" fillId="0" borderId="14">
      <alignment horizontal="center" vertical="center" textRotation="90"/>
    </xf>
    <xf numFmtId="0" fontId="19" fillId="0" borderId="38">
      <alignment horizontal="center" vertical="center"/>
    </xf>
    <xf numFmtId="0" fontId="19" fillId="0" borderId="61">
      <alignment horizontal="left" vertical="center" wrapText="1"/>
    </xf>
    <xf numFmtId="0" fontId="19" fillId="0" borderId="41">
      <alignment horizontal="center" vertical="center"/>
    </xf>
    <xf numFmtId="0" fontId="19" fillId="0" borderId="44">
      <alignment horizontal="center" vertical="center"/>
    </xf>
    <xf numFmtId="0" fontId="19" fillId="0" borderId="49">
      <alignment horizontal="center" vertical="center"/>
    </xf>
    <xf numFmtId="0" fontId="19" fillId="0" borderId="62">
      <alignment horizontal="left" vertical="center" wrapText="1"/>
    </xf>
    <xf numFmtId="49" fontId="23" fillId="0" borderId="65">
      <alignment horizontal="left" vertical="center" wrapText="1"/>
    </xf>
    <xf numFmtId="49" fontId="19" fillId="0" borderId="39">
      <alignment horizontal="center" vertical="center"/>
    </xf>
    <xf numFmtId="49" fontId="19" fillId="0" borderId="66">
      <alignment horizontal="left" vertical="center" wrapText="1"/>
    </xf>
    <xf numFmtId="49" fontId="19" fillId="0" borderId="42">
      <alignment horizontal="center" vertical="center"/>
    </xf>
    <xf numFmtId="49" fontId="19" fillId="0" borderId="45">
      <alignment horizontal="center" vertical="center"/>
    </xf>
    <xf numFmtId="49" fontId="19" fillId="0" borderId="14">
      <alignment horizontal="center" vertical="center"/>
    </xf>
    <xf numFmtId="49" fontId="19" fillId="0" borderId="67">
      <alignment horizontal="left" vertical="center" wrapText="1"/>
    </xf>
    <xf numFmtId="49" fontId="19" fillId="0" borderId="21">
      <alignment horizontal="center"/>
    </xf>
    <xf numFmtId="0" fontId="19" fillId="0" borderId="21">
      <alignment horizontal="center"/>
    </xf>
    <xf numFmtId="49" fontId="19" fillId="0" borderId="0">
      <alignment horizontal="left"/>
    </xf>
    <xf numFmtId="0" fontId="19" fillId="0" borderId="34">
      <alignment horizontal="center"/>
    </xf>
    <xf numFmtId="49" fontId="19" fillId="0" borderId="34">
      <alignment horizontal="center"/>
    </xf>
    <xf numFmtId="49" fontId="19" fillId="0" borderId="21"/>
    <xf numFmtId="0" fontId="24" fillId="0" borderId="21">
      <alignment wrapText="1"/>
    </xf>
    <xf numFmtId="0" fontId="25" fillId="0" borderId="21"/>
    <xf numFmtId="0" fontId="24" fillId="0" borderId="14">
      <alignment wrapText="1"/>
    </xf>
    <xf numFmtId="0" fontId="24" fillId="0" borderId="34">
      <alignment wrapText="1"/>
    </xf>
    <xf numFmtId="0" fontId="25" fillId="0" borderId="34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3" borderId="0"/>
    <xf numFmtId="0" fontId="17" fillId="3" borderId="21"/>
    <xf numFmtId="0" fontId="17" fillId="3" borderId="33"/>
    <xf numFmtId="0" fontId="17" fillId="3" borderId="34"/>
    <xf numFmtId="0" fontId="17" fillId="3" borderId="68"/>
    <xf numFmtId="0" fontId="17" fillId="3" borderId="69"/>
    <xf numFmtId="0" fontId="17" fillId="3" borderId="70"/>
    <xf numFmtId="0" fontId="17" fillId="3" borderId="46"/>
    <xf numFmtId="0" fontId="17" fillId="3" borderId="71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/>
    <xf numFmtId="0" fontId="9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8" fillId="0" borderId="0" xfId="0" applyFont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4" fillId="0" borderId="12" xfId="0" applyNumberFormat="1" applyFont="1" applyFill="1" applyBorder="1" applyAlignment="1">
      <alignment wrapText="1"/>
    </xf>
    <xf numFmtId="0" fontId="7" fillId="0" borderId="6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7" fillId="0" borderId="2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164" fontId="7" fillId="0" borderId="8" xfId="0" applyNumberFormat="1" applyFont="1" applyFill="1" applyBorder="1" applyAlignment="1">
      <alignment wrapText="1"/>
    </xf>
    <xf numFmtId="164" fontId="7" fillId="0" borderId="8" xfId="0" applyNumberFormat="1" applyFont="1" applyFill="1" applyBorder="1"/>
    <xf numFmtId="0" fontId="3" fillId="0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08">
    <cellStyle name="br" xfId="188"/>
    <cellStyle name="col" xfId="187"/>
    <cellStyle name="style0" xfId="189"/>
    <cellStyle name="td" xfId="190"/>
    <cellStyle name="tr" xfId="186"/>
    <cellStyle name="xl100" xfId="84"/>
    <cellStyle name="xl101" xfId="88"/>
    <cellStyle name="xl102" xfId="93"/>
    <cellStyle name="xl103" xfId="80"/>
    <cellStyle name="xl104" xfId="94"/>
    <cellStyle name="xl105" xfId="76"/>
    <cellStyle name="xl106" xfId="77"/>
    <cellStyle name="xl107" xfId="85"/>
    <cellStyle name="xl108" xfId="95"/>
    <cellStyle name="xl109" xfId="81"/>
    <cellStyle name="xl110" xfId="78"/>
    <cellStyle name="xl111" xfId="82"/>
    <cellStyle name="xl112" xfId="89"/>
    <cellStyle name="xl113" xfId="96"/>
    <cellStyle name="xl114" xfId="98"/>
    <cellStyle name="xl115" xfId="100"/>
    <cellStyle name="xl116" xfId="102"/>
    <cellStyle name="xl117" xfId="104"/>
    <cellStyle name="xl118" xfId="108"/>
    <cellStyle name="xl119" xfId="111"/>
    <cellStyle name="xl120" xfId="199"/>
    <cellStyle name="xl121" xfId="113"/>
    <cellStyle name="xl122" xfId="97"/>
    <cellStyle name="xl123" xfId="101"/>
    <cellStyle name="xl124" xfId="109"/>
    <cellStyle name="xl125" xfId="114"/>
    <cellStyle name="xl126" xfId="115"/>
    <cellStyle name="xl127" xfId="99"/>
    <cellStyle name="xl128" xfId="103"/>
    <cellStyle name="xl129" xfId="105"/>
    <cellStyle name="xl130" xfId="110"/>
    <cellStyle name="xl131" xfId="112"/>
    <cellStyle name="xl132" xfId="106"/>
    <cellStyle name="xl133" xfId="107"/>
    <cellStyle name="xl134" xfId="116"/>
    <cellStyle name="xl135" xfId="138"/>
    <cellStyle name="xl136" xfId="143"/>
    <cellStyle name="xl137" xfId="147"/>
    <cellStyle name="xl138" xfId="151"/>
    <cellStyle name="xl139" xfId="157"/>
    <cellStyle name="xl140" xfId="158"/>
    <cellStyle name="xl141" xfId="161"/>
    <cellStyle name="xl142" xfId="142"/>
    <cellStyle name="xl143" xfId="181"/>
    <cellStyle name="xl144" xfId="183"/>
    <cellStyle name="xl145" xfId="184"/>
    <cellStyle name="xl146" xfId="117"/>
    <cellStyle name="xl147" xfId="122"/>
    <cellStyle name="xl148" xfId="125"/>
    <cellStyle name="xl149" xfId="127"/>
    <cellStyle name="xl150" xfId="132"/>
    <cellStyle name="xl151" xfId="134"/>
    <cellStyle name="xl152" xfId="136"/>
    <cellStyle name="xl153" xfId="137"/>
    <cellStyle name="xl154" xfId="139"/>
    <cellStyle name="xl155" xfId="144"/>
    <cellStyle name="xl156" xfId="148"/>
    <cellStyle name="xl157" xfId="159"/>
    <cellStyle name="xl158" xfId="163"/>
    <cellStyle name="xl159" xfId="167"/>
    <cellStyle name="xl160" xfId="168"/>
    <cellStyle name="xl161" xfId="170"/>
    <cellStyle name="xl162" xfId="174"/>
    <cellStyle name="xl163" xfId="123"/>
    <cellStyle name="xl164" xfId="126"/>
    <cellStyle name="xl165" xfId="128"/>
    <cellStyle name="xl166" xfId="133"/>
    <cellStyle name="xl167" xfId="135"/>
    <cellStyle name="xl168" xfId="140"/>
    <cellStyle name="xl169" xfId="145"/>
    <cellStyle name="xl170" xfId="149"/>
    <cellStyle name="xl171" xfId="152"/>
    <cellStyle name="xl172" xfId="154"/>
    <cellStyle name="xl173" xfId="160"/>
    <cellStyle name="xl174" xfId="162"/>
    <cellStyle name="xl175" xfId="164"/>
    <cellStyle name="xl176" xfId="165"/>
    <cellStyle name="xl177" xfId="166"/>
    <cellStyle name="xl178" xfId="169"/>
    <cellStyle name="xl179" xfId="171"/>
    <cellStyle name="xl180" xfId="172"/>
    <cellStyle name="xl181" xfId="173"/>
    <cellStyle name="xl182" xfId="175"/>
    <cellStyle name="xl183" xfId="178"/>
    <cellStyle name="xl184" xfId="180"/>
    <cellStyle name="xl185" xfId="118"/>
    <cellStyle name="xl186" xfId="120"/>
    <cellStyle name="xl187" xfId="129"/>
    <cellStyle name="xl188" xfId="141"/>
    <cellStyle name="xl189" xfId="146"/>
    <cellStyle name="xl190" xfId="150"/>
    <cellStyle name="xl191" xfId="155"/>
    <cellStyle name="xl192" xfId="182"/>
    <cellStyle name="xl193" xfId="185"/>
    <cellStyle name="xl194" xfId="121"/>
    <cellStyle name="xl195" xfId="176"/>
    <cellStyle name="xl196" xfId="179"/>
    <cellStyle name="xl197" xfId="177"/>
    <cellStyle name="xl198" xfId="130"/>
    <cellStyle name="xl199" xfId="119"/>
    <cellStyle name="xl200" xfId="131"/>
    <cellStyle name="xl201" xfId="153"/>
    <cellStyle name="xl202" xfId="156"/>
    <cellStyle name="xl203" xfId="124"/>
    <cellStyle name="xl21" xfId="191"/>
    <cellStyle name="xl22" xfId="12"/>
    <cellStyle name="xl23" xfId="17"/>
    <cellStyle name="xl24" xfId="24"/>
    <cellStyle name="xl25" xfId="32"/>
    <cellStyle name="xl26" xfId="48"/>
    <cellStyle name="xl27" xfId="16"/>
    <cellStyle name="xl28" xfId="10"/>
    <cellStyle name="xl28 2" xfId="192"/>
    <cellStyle name="xl29" xfId="9"/>
    <cellStyle name="xl29 2" xfId="52"/>
    <cellStyle name="xl30" xfId="55"/>
    <cellStyle name="xl31" xfId="193"/>
    <cellStyle name="xl32" xfId="57"/>
    <cellStyle name="xl33" xfId="62"/>
    <cellStyle name="xl34" xfId="8"/>
    <cellStyle name="xl34 2" xfId="66"/>
    <cellStyle name="xl35" xfId="194"/>
    <cellStyle name="xl36" xfId="13"/>
    <cellStyle name="xl37" xfId="25"/>
    <cellStyle name="xl38" xfId="39"/>
    <cellStyle name="xl39" xfId="42"/>
    <cellStyle name="xl40" xfId="44"/>
    <cellStyle name="xl41" xfId="195"/>
    <cellStyle name="xl42" xfId="58"/>
    <cellStyle name="xl43" xfId="63"/>
    <cellStyle name="xl44" xfId="67"/>
    <cellStyle name="xl45" xfId="196"/>
    <cellStyle name="xl46" xfId="71"/>
    <cellStyle name="xl47" xfId="21"/>
    <cellStyle name="xl48" xfId="45"/>
    <cellStyle name="xl49" xfId="37"/>
    <cellStyle name="xl50" xfId="59"/>
    <cellStyle name="xl51" xfId="64"/>
    <cellStyle name="xl52" xfId="68"/>
    <cellStyle name="xl53" xfId="53"/>
    <cellStyle name="xl54" xfId="54"/>
    <cellStyle name="xl55" xfId="56"/>
    <cellStyle name="xl56" xfId="197"/>
    <cellStyle name="xl57" xfId="60"/>
    <cellStyle name="xl58" xfId="69"/>
    <cellStyle name="xl59" xfId="72"/>
    <cellStyle name="xl60" xfId="73"/>
    <cellStyle name="xl61" xfId="51"/>
    <cellStyle name="xl62" xfId="26"/>
    <cellStyle name="xl63" xfId="33"/>
    <cellStyle name="xl64" xfId="14"/>
    <cellStyle name="xl65" xfId="18"/>
    <cellStyle name="xl66" xfId="27"/>
    <cellStyle name="xl67" xfId="34"/>
    <cellStyle name="xl68" xfId="49"/>
    <cellStyle name="xl69" xfId="15"/>
    <cellStyle name="xl70" xfId="19"/>
    <cellStyle name="xl71" xfId="28"/>
    <cellStyle name="xl72" xfId="35"/>
    <cellStyle name="xl73" xfId="38"/>
    <cellStyle name="xl74" xfId="40"/>
    <cellStyle name="xl75" xfId="43"/>
    <cellStyle name="xl76" xfId="46"/>
    <cellStyle name="xl77" xfId="47"/>
    <cellStyle name="xl78" xfId="50"/>
    <cellStyle name="xl79" xfId="20"/>
    <cellStyle name="xl80" xfId="29"/>
    <cellStyle name="xl81" xfId="30"/>
    <cellStyle name="xl82" xfId="36"/>
    <cellStyle name="xl83" xfId="41"/>
    <cellStyle name="xl84" xfId="22"/>
    <cellStyle name="xl85" xfId="23"/>
    <cellStyle name="xl86" xfId="31"/>
    <cellStyle name="xl87" xfId="61"/>
    <cellStyle name="xl88" xfId="65"/>
    <cellStyle name="xl89" xfId="70"/>
    <cellStyle name="xl90" xfId="74"/>
    <cellStyle name="xl91" xfId="79"/>
    <cellStyle name="xl92" xfId="83"/>
    <cellStyle name="xl93" xfId="86"/>
    <cellStyle name="xl94" xfId="90"/>
    <cellStyle name="xl95" xfId="91"/>
    <cellStyle name="xl96" xfId="75"/>
    <cellStyle name="xl97" xfId="87"/>
    <cellStyle name="xl98" xfId="92"/>
    <cellStyle name="xl99" xfId="198"/>
    <cellStyle name="Денежный 2" xfId="5"/>
    <cellStyle name="Денежный 2 2" xfId="203"/>
    <cellStyle name="Денежный 3" xfId="7"/>
    <cellStyle name="Денежный 3 2" xfId="205"/>
    <cellStyle name="Денежный 4" xfId="4"/>
    <cellStyle name="Денежный 4 2" xfId="202"/>
    <cellStyle name="Обычный" xfId="0" builtinId="0"/>
    <cellStyle name="Обычный 10" xfId="207"/>
    <cellStyle name="Обычный 2" xfId="2"/>
    <cellStyle name="Обычный 2 2" xfId="200"/>
    <cellStyle name="Обычный 3" xfId="1"/>
    <cellStyle name="Обычный 4" xfId="11"/>
    <cellStyle name="Обычный 5" xfId="206"/>
    <cellStyle name="Процентный 2" xfId="6"/>
    <cellStyle name="Процентный 2 2" xfId="204"/>
    <cellStyle name="Процентный 3" xfId="3"/>
    <cellStyle name="Процентный 3 2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zoomScaleNormal="80" zoomScaleSheetLayoutView="100" workbookViewId="0">
      <selection activeCell="D6" sqref="D6"/>
    </sheetView>
  </sheetViews>
  <sheetFormatPr defaultRowHeight="12.75" x14ac:dyDescent="0.2"/>
  <cols>
    <col min="1" max="1" width="6.140625" style="7" customWidth="1"/>
    <col min="2" max="2" width="50.28515625" customWidth="1"/>
    <col min="3" max="3" width="12.7109375" style="41" customWidth="1"/>
    <col min="4" max="4" width="11" style="41" customWidth="1"/>
    <col min="5" max="5" width="11.85546875" style="41" customWidth="1"/>
    <col min="6" max="6" width="10.85546875" style="41" customWidth="1"/>
    <col min="7" max="7" width="11" style="41" customWidth="1"/>
    <col min="8" max="8" width="10.28515625" style="41" customWidth="1"/>
    <col min="9" max="10" width="11.5703125" style="41" customWidth="1"/>
    <col min="11" max="11" width="9.140625" style="41"/>
    <col min="14" max="14" width="12.5703125" customWidth="1"/>
  </cols>
  <sheetData>
    <row r="1" spans="1:11" s="2" customFormat="1" ht="72" customHeight="1" x14ac:dyDescent="0.2">
      <c r="A1" s="6"/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36"/>
    </row>
    <row r="2" spans="1:11" s="2" customFormat="1" ht="12" customHeight="1" thickBot="1" x14ac:dyDescent="0.3">
      <c r="A2" s="6"/>
      <c r="B2" s="46" t="s">
        <v>9</v>
      </c>
      <c r="C2" s="46"/>
      <c r="D2" s="46"/>
      <c r="E2" s="46"/>
      <c r="F2" s="46"/>
      <c r="G2" s="46"/>
      <c r="H2" s="46"/>
      <c r="I2" s="46"/>
      <c r="J2" s="46"/>
      <c r="K2" s="36"/>
    </row>
    <row r="3" spans="1:11" s="2" customFormat="1" ht="54.75" customHeight="1" thickBot="1" x14ac:dyDescent="0.25">
      <c r="A3" s="17" t="s">
        <v>10</v>
      </c>
      <c r="B3" s="18" t="s">
        <v>12</v>
      </c>
      <c r="C3" s="37" t="s">
        <v>34</v>
      </c>
      <c r="D3" s="37" t="s">
        <v>35</v>
      </c>
      <c r="E3" s="38" t="s">
        <v>7</v>
      </c>
      <c r="F3" s="38" t="s">
        <v>14</v>
      </c>
      <c r="G3" s="39" t="s">
        <v>15</v>
      </c>
      <c r="H3" s="38" t="s">
        <v>8</v>
      </c>
      <c r="I3" s="37" t="s">
        <v>36</v>
      </c>
      <c r="J3" s="38" t="s">
        <v>37</v>
      </c>
      <c r="K3" s="36"/>
    </row>
    <row r="4" spans="1:11" s="2" customFormat="1" ht="21" customHeight="1" thickBot="1" x14ac:dyDescent="0.25">
      <c r="A4" s="19" t="s">
        <v>16</v>
      </c>
      <c r="B4" s="47" t="s">
        <v>17</v>
      </c>
      <c r="C4" s="48"/>
      <c r="D4" s="48"/>
      <c r="E4" s="48"/>
      <c r="F4" s="48"/>
      <c r="G4" s="48"/>
      <c r="H4" s="48"/>
      <c r="I4" s="48"/>
      <c r="J4" s="49"/>
      <c r="K4" s="36"/>
    </row>
    <row r="5" spans="1:11" s="2" customFormat="1" ht="36.75" customHeight="1" x14ac:dyDescent="0.25">
      <c r="A5" s="11" t="s">
        <v>23</v>
      </c>
      <c r="B5" s="5" t="s">
        <v>11</v>
      </c>
      <c r="C5" s="33">
        <v>85260.2</v>
      </c>
      <c r="D5" s="33">
        <v>79629.2</v>
      </c>
      <c r="E5" s="33">
        <v>82600.800000000003</v>
      </c>
      <c r="F5" s="33">
        <f>E5/D5*100</f>
        <v>103.73179687853199</v>
      </c>
      <c r="G5" s="33">
        <v>79453.600000000006</v>
      </c>
      <c r="H5" s="33">
        <f>G5/E5*100</f>
        <v>96.189867410485135</v>
      </c>
      <c r="I5" s="33">
        <v>80326</v>
      </c>
      <c r="J5" s="12">
        <f>I5/G5*100</f>
        <v>101.0979993354612</v>
      </c>
      <c r="K5" s="36"/>
    </row>
    <row r="6" spans="1:11" s="2" customFormat="1" ht="35.25" customHeight="1" x14ac:dyDescent="0.25">
      <c r="A6" s="11"/>
      <c r="B6" s="4" t="s">
        <v>41</v>
      </c>
      <c r="C6" s="33">
        <v>70615.899999999994</v>
      </c>
      <c r="D6" s="33">
        <v>64463.1</v>
      </c>
      <c r="E6" s="33">
        <v>67217.899999999994</v>
      </c>
      <c r="F6" s="32">
        <f t="shared" ref="F6:F22" si="0">E6/D6*100</f>
        <v>104.27345256433524</v>
      </c>
      <c r="G6" s="33">
        <v>63868.3</v>
      </c>
      <c r="H6" s="32">
        <f t="shared" ref="H6:H22" si="1">G6/E6*100</f>
        <v>95.016803559766089</v>
      </c>
      <c r="I6" s="33">
        <v>64126.3</v>
      </c>
      <c r="J6" s="9">
        <f t="shared" ref="J6:J22" si="2">I6/G6*100</f>
        <v>100.40395626625416</v>
      </c>
      <c r="K6" s="36"/>
    </row>
    <row r="7" spans="1:11" s="2" customFormat="1" ht="19.5" customHeight="1" x14ac:dyDescent="0.25">
      <c r="A7" s="11"/>
      <c r="B7" s="13" t="s">
        <v>40</v>
      </c>
      <c r="C7" s="34">
        <v>48878.9</v>
      </c>
      <c r="D7" s="35">
        <v>52033.1</v>
      </c>
      <c r="E7" s="34">
        <v>53814</v>
      </c>
      <c r="F7" s="32">
        <f t="shared" si="0"/>
        <v>103.42262905727316</v>
      </c>
      <c r="G7" s="34">
        <v>55678.6</v>
      </c>
      <c r="H7" s="32">
        <f t="shared" si="1"/>
        <v>103.46489761028728</v>
      </c>
      <c r="I7" s="34">
        <v>57200.6</v>
      </c>
      <c r="J7" s="9">
        <f t="shared" si="2"/>
        <v>102.73354574288864</v>
      </c>
      <c r="K7" s="36"/>
    </row>
    <row r="8" spans="1:11" s="3" customFormat="1" ht="50.25" customHeight="1" x14ac:dyDescent="0.25">
      <c r="A8" s="15"/>
      <c r="B8" s="13" t="s">
        <v>42</v>
      </c>
      <c r="C8" s="34">
        <f>SUM(C9:C12)</f>
        <v>21815.7</v>
      </c>
      <c r="D8" s="34">
        <f t="shared" ref="D8:E8" si="3">SUM(D9:D12)</f>
        <v>12065.7</v>
      </c>
      <c r="E8" s="34">
        <f t="shared" si="3"/>
        <v>12811</v>
      </c>
      <c r="F8" s="8">
        <f t="shared" si="0"/>
        <v>106.17701418069403</v>
      </c>
      <c r="G8" s="34">
        <f>SUM(G9:G12)</f>
        <v>7925.7000000000007</v>
      </c>
      <c r="H8" s="8">
        <f t="shared" si="1"/>
        <v>61.866364842713296</v>
      </c>
      <c r="I8" s="34">
        <f>SUM(I9:I12)</f>
        <v>6925.7</v>
      </c>
      <c r="J8" s="16">
        <f t="shared" si="2"/>
        <v>87.382817921445408</v>
      </c>
      <c r="K8" s="40"/>
    </row>
    <row r="9" spans="1:11" s="3" customFormat="1" ht="16.5" customHeight="1" x14ac:dyDescent="0.25">
      <c r="A9" s="15"/>
      <c r="B9" s="13" t="s">
        <v>18</v>
      </c>
      <c r="C9" s="34">
        <v>2255.6</v>
      </c>
      <c r="D9" s="35">
        <v>0</v>
      </c>
      <c r="E9" s="34">
        <v>0</v>
      </c>
      <c r="F9" s="20" t="s">
        <v>32</v>
      </c>
      <c r="G9" s="34">
        <v>0</v>
      </c>
      <c r="H9" s="20" t="s">
        <v>32</v>
      </c>
      <c r="I9" s="34">
        <v>0</v>
      </c>
      <c r="J9" s="21" t="s">
        <v>32</v>
      </c>
      <c r="K9" s="40"/>
    </row>
    <row r="10" spans="1:11" s="3" customFormat="1" ht="16.5" customHeight="1" x14ac:dyDescent="0.25">
      <c r="A10" s="15"/>
      <c r="B10" s="13" t="s">
        <v>19</v>
      </c>
      <c r="C10" s="34">
        <v>3197.5</v>
      </c>
      <c r="D10" s="35">
        <f>4796.6</f>
        <v>4796.6000000000004</v>
      </c>
      <c r="E10" s="34">
        <v>5858.1</v>
      </c>
      <c r="F10" s="8">
        <f t="shared" si="0"/>
        <v>122.13025893341116</v>
      </c>
      <c r="G10" s="34">
        <v>3266.8</v>
      </c>
      <c r="H10" s="8">
        <f t="shared" si="1"/>
        <v>55.765521244089378</v>
      </c>
      <c r="I10" s="34">
        <v>2565</v>
      </c>
      <c r="J10" s="16">
        <f t="shared" si="2"/>
        <v>78.517203379453889</v>
      </c>
      <c r="K10" s="40"/>
    </row>
    <row r="11" spans="1:11" s="3" customFormat="1" ht="16.5" customHeight="1" x14ac:dyDescent="0.25">
      <c r="A11" s="15"/>
      <c r="B11" s="13" t="s">
        <v>20</v>
      </c>
      <c r="C11" s="34">
        <v>2356.6999999999998</v>
      </c>
      <c r="D11" s="35">
        <v>2719.1</v>
      </c>
      <c r="E11" s="34">
        <v>3643.2</v>
      </c>
      <c r="F11" s="8">
        <f t="shared" si="0"/>
        <v>133.98550991136773</v>
      </c>
      <c r="G11" s="34">
        <v>3667.9</v>
      </c>
      <c r="H11" s="8">
        <f t="shared" si="1"/>
        <v>100.67797540623629</v>
      </c>
      <c r="I11" s="34">
        <v>3805.4</v>
      </c>
      <c r="J11" s="16">
        <f t="shared" si="2"/>
        <v>103.74873906049784</v>
      </c>
      <c r="K11" s="40"/>
    </row>
    <row r="12" spans="1:11" s="3" customFormat="1" ht="19.5" customHeight="1" x14ac:dyDescent="0.25">
      <c r="A12" s="15"/>
      <c r="B12" s="13" t="s">
        <v>21</v>
      </c>
      <c r="C12" s="34">
        <v>14005.9</v>
      </c>
      <c r="D12" s="35">
        <v>4550</v>
      </c>
      <c r="E12" s="34">
        <f>1273.4+36.3+2000</f>
        <v>3309.7</v>
      </c>
      <c r="F12" s="8">
        <f t="shared" si="0"/>
        <v>72.740659340659334</v>
      </c>
      <c r="G12" s="34">
        <v>991</v>
      </c>
      <c r="H12" s="8">
        <f t="shared" si="1"/>
        <v>29.942290842070278</v>
      </c>
      <c r="I12" s="34">
        <v>555.30000000000007</v>
      </c>
      <c r="J12" s="16">
        <f t="shared" si="2"/>
        <v>56.034308779011113</v>
      </c>
      <c r="K12" s="40"/>
    </row>
    <row r="13" spans="1:11" s="2" customFormat="1" ht="33" x14ac:dyDescent="0.25">
      <c r="A13" s="26"/>
      <c r="B13" s="29" t="s">
        <v>0</v>
      </c>
      <c r="C13" s="33">
        <v>40261.599999999999</v>
      </c>
      <c r="D13" s="33">
        <v>43690.6</v>
      </c>
      <c r="E13" s="33">
        <v>41994.1</v>
      </c>
      <c r="F13" s="32">
        <f t="shared" si="0"/>
        <v>96.117013728353456</v>
      </c>
      <c r="G13" s="33">
        <v>38047.4</v>
      </c>
      <c r="H13" s="32">
        <f t="shared" si="1"/>
        <v>90.60177501125159</v>
      </c>
      <c r="I13" s="33">
        <v>37814.9</v>
      </c>
      <c r="J13" s="9">
        <f t="shared" si="2"/>
        <v>99.388920136461351</v>
      </c>
      <c r="K13" s="36"/>
    </row>
    <row r="14" spans="1:11" s="36" customFormat="1" ht="19.5" customHeight="1" x14ac:dyDescent="0.25">
      <c r="A14" s="26"/>
      <c r="B14" s="27" t="s">
        <v>40</v>
      </c>
      <c r="C14" s="34">
        <v>14703.3</v>
      </c>
      <c r="D14" s="35">
        <v>15072.1</v>
      </c>
      <c r="E14" s="34">
        <v>15382.9</v>
      </c>
      <c r="F14" s="32">
        <f t="shared" ref="F14" si="4">E14/D14*100</f>
        <v>102.06208822924476</v>
      </c>
      <c r="G14" s="34">
        <v>15585.3</v>
      </c>
      <c r="H14" s="32">
        <f t="shared" ref="H14" si="5">G14/E14*100</f>
        <v>101.31574670575769</v>
      </c>
      <c r="I14" s="34">
        <v>16199.7</v>
      </c>
      <c r="J14" s="9">
        <f t="shared" ref="J14" si="6">I14/G14*100</f>
        <v>103.94217628149602</v>
      </c>
    </row>
    <row r="15" spans="1:11" s="3" customFormat="1" ht="52.5" customHeight="1" x14ac:dyDescent="0.25">
      <c r="A15" s="30"/>
      <c r="B15" s="27" t="s">
        <v>43</v>
      </c>
      <c r="C15" s="34">
        <f>SUM(C16:C19)</f>
        <v>25598.5</v>
      </c>
      <c r="D15" s="34">
        <f t="shared" ref="D15" si="7">SUM(D16:D19)</f>
        <v>28208.799999999999</v>
      </c>
      <c r="E15" s="34">
        <f t="shared" ref="E15:I15" si="8">SUM(E16:E19)</f>
        <v>26611.200000000004</v>
      </c>
      <c r="F15" s="8">
        <f t="shared" si="0"/>
        <v>94.336519100422578</v>
      </c>
      <c r="G15" s="34">
        <f t="shared" si="8"/>
        <v>22462.1</v>
      </c>
      <c r="H15" s="8">
        <f t="shared" si="1"/>
        <v>84.408444564694534</v>
      </c>
      <c r="I15" s="34">
        <f t="shared" si="8"/>
        <v>21615.199999999997</v>
      </c>
      <c r="J15" s="24">
        <f t="shared" si="2"/>
        <v>96.22964905329421</v>
      </c>
      <c r="K15" s="40"/>
    </row>
    <row r="16" spans="1:11" s="3" customFormat="1" ht="16.5" customHeight="1" x14ac:dyDescent="0.25">
      <c r="A16" s="30"/>
      <c r="B16" s="27" t="s">
        <v>18</v>
      </c>
      <c r="C16" s="34">
        <v>1680.5</v>
      </c>
      <c r="D16" s="35">
        <v>1787</v>
      </c>
      <c r="E16" s="34">
        <v>961.6</v>
      </c>
      <c r="F16" s="8">
        <f t="shared" si="0"/>
        <v>53.810856183547848</v>
      </c>
      <c r="G16" s="34">
        <v>869.3</v>
      </c>
      <c r="H16" s="8">
        <f t="shared" si="1"/>
        <v>90.401414309484181</v>
      </c>
      <c r="I16" s="34">
        <v>811.2</v>
      </c>
      <c r="J16" s="24">
        <f t="shared" si="2"/>
        <v>93.316461520763838</v>
      </c>
      <c r="K16" s="40"/>
    </row>
    <row r="17" spans="1:11" s="3" customFormat="1" ht="16.5" customHeight="1" x14ac:dyDescent="0.25">
      <c r="A17" s="30"/>
      <c r="B17" s="27" t="s">
        <v>19</v>
      </c>
      <c r="C17" s="34">
        <v>7834.5</v>
      </c>
      <c r="D17" s="35">
        <v>7239.5</v>
      </c>
      <c r="E17" s="34">
        <v>7848.5</v>
      </c>
      <c r="F17" s="8">
        <f t="shared" si="0"/>
        <v>108.41218316182058</v>
      </c>
      <c r="G17" s="34">
        <v>3752</v>
      </c>
      <c r="H17" s="8">
        <f t="shared" si="1"/>
        <v>47.805313117156146</v>
      </c>
      <c r="I17" s="34">
        <v>2877.4</v>
      </c>
      <c r="J17" s="24">
        <f t="shared" si="2"/>
        <v>76.689765458422173</v>
      </c>
      <c r="K17" s="40"/>
    </row>
    <row r="18" spans="1:11" s="3" customFormat="1" ht="16.5" customHeight="1" x14ac:dyDescent="0.25">
      <c r="A18" s="30"/>
      <c r="B18" s="27" t="s">
        <v>20</v>
      </c>
      <c r="C18" s="34">
        <v>14519</v>
      </c>
      <c r="D18" s="35">
        <v>15801</v>
      </c>
      <c r="E18" s="34">
        <v>16868.7</v>
      </c>
      <c r="F18" s="8">
        <f t="shared" si="0"/>
        <v>106.75716726789443</v>
      </c>
      <c r="G18" s="34">
        <v>16923.3</v>
      </c>
      <c r="H18" s="8">
        <f t="shared" si="1"/>
        <v>100.3236763947429</v>
      </c>
      <c r="I18" s="34">
        <v>17004.099999999999</v>
      </c>
      <c r="J18" s="24">
        <f t="shared" si="2"/>
        <v>100.4774482518185</v>
      </c>
      <c r="K18" s="40"/>
    </row>
    <row r="19" spans="1:11" s="3" customFormat="1" ht="15" customHeight="1" x14ac:dyDescent="0.25">
      <c r="A19" s="30"/>
      <c r="B19" s="27" t="s">
        <v>21</v>
      </c>
      <c r="C19" s="34">
        <v>1564.5</v>
      </c>
      <c r="D19" s="35">
        <v>3381.3</v>
      </c>
      <c r="E19" s="34">
        <v>932.4</v>
      </c>
      <c r="F19" s="8">
        <f t="shared" si="0"/>
        <v>27.575192973116845</v>
      </c>
      <c r="G19" s="34">
        <v>917.5</v>
      </c>
      <c r="H19" s="8">
        <f t="shared" si="1"/>
        <v>98.401973401973407</v>
      </c>
      <c r="I19" s="34">
        <v>922.5</v>
      </c>
      <c r="J19" s="24">
        <f t="shared" si="2"/>
        <v>100.5449591280654</v>
      </c>
      <c r="K19" s="40"/>
    </row>
    <row r="20" spans="1:11" s="2" customFormat="1" ht="33.75" customHeight="1" x14ac:dyDescent="0.25">
      <c r="A20" s="26" t="s">
        <v>24</v>
      </c>
      <c r="B20" s="29" t="s">
        <v>1</v>
      </c>
      <c r="C20" s="33">
        <v>73733.600000000006</v>
      </c>
      <c r="D20" s="33">
        <v>83941.2</v>
      </c>
      <c r="E20" s="33">
        <v>85751</v>
      </c>
      <c r="F20" s="32">
        <f t="shared" si="0"/>
        <v>102.15603303264666</v>
      </c>
      <c r="G20" s="32">
        <v>79453.600000000006</v>
      </c>
      <c r="H20" s="32">
        <f t="shared" si="1"/>
        <v>92.656178936688789</v>
      </c>
      <c r="I20" s="32">
        <v>80326</v>
      </c>
      <c r="J20" s="9">
        <f t="shared" si="2"/>
        <v>101.0979993354612</v>
      </c>
      <c r="K20" s="36"/>
    </row>
    <row r="21" spans="1:11" s="2" customFormat="1" ht="20.25" customHeight="1" x14ac:dyDescent="0.25">
      <c r="A21" s="26"/>
      <c r="B21" s="29" t="s">
        <v>2</v>
      </c>
      <c r="C21" s="33">
        <v>61939.7</v>
      </c>
      <c r="D21" s="32">
        <v>68357.5</v>
      </c>
      <c r="E21" s="32">
        <v>70167.100000000006</v>
      </c>
      <c r="F21" s="32">
        <f t="shared" si="0"/>
        <v>102.64725889624403</v>
      </c>
      <c r="G21" s="32">
        <v>63868.3</v>
      </c>
      <c r="H21" s="32">
        <f t="shared" si="1"/>
        <v>91.023143325005591</v>
      </c>
      <c r="I21" s="32">
        <v>64126.3</v>
      </c>
      <c r="J21" s="9">
        <f t="shared" si="2"/>
        <v>100.40395626625416</v>
      </c>
      <c r="K21" s="36"/>
    </row>
    <row r="22" spans="1:11" s="2" customFormat="1" ht="33" x14ac:dyDescent="0.25">
      <c r="A22" s="26"/>
      <c r="B22" s="29" t="s">
        <v>3</v>
      </c>
      <c r="C22" s="32">
        <v>37411.199999999997</v>
      </c>
      <c r="D22" s="32">
        <v>44108.2</v>
      </c>
      <c r="E22" s="32">
        <v>42195.1</v>
      </c>
      <c r="F22" s="32">
        <f t="shared" si="0"/>
        <v>95.662711241900595</v>
      </c>
      <c r="G22" s="32">
        <v>38047.4</v>
      </c>
      <c r="H22" s="32">
        <f t="shared" si="1"/>
        <v>90.170185637668837</v>
      </c>
      <c r="I22" s="32">
        <v>37814.9</v>
      </c>
      <c r="J22" s="9">
        <f t="shared" si="2"/>
        <v>99.388920136461351</v>
      </c>
      <c r="K22" s="36"/>
    </row>
    <row r="23" spans="1:11" s="2" customFormat="1" ht="34.5" customHeight="1" x14ac:dyDescent="0.25">
      <c r="A23" s="26" t="s">
        <v>25</v>
      </c>
      <c r="B23" s="29" t="s">
        <v>4</v>
      </c>
      <c r="C23" s="32">
        <f t="shared" ref="C23:E24" si="9">C5-C20</f>
        <v>11526.599999999991</v>
      </c>
      <c r="D23" s="32">
        <f t="shared" si="9"/>
        <v>-4312</v>
      </c>
      <c r="E23" s="32">
        <f t="shared" si="9"/>
        <v>-3150.1999999999971</v>
      </c>
      <c r="F23" s="10" t="s">
        <v>13</v>
      </c>
      <c r="G23" s="32">
        <f>G5-G20</f>
        <v>0</v>
      </c>
      <c r="H23" s="10" t="s">
        <v>13</v>
      </c>
      <c r="I23" s="32">
        <f>I5-I20</f>
        <v>0</v>
      </c>
      <c r="J23" s="14" t="s">
        <v>13</v>
      </c>
      <c r="K23" s="36"/>
    </row>
    <row r="24" spans="1:11" ht="24.75" customHeight="1" x14ac:dyDescent="0.25">
      <c r="A24" s="26"/>
      <c r="B24" s="29" t="s">
        <v>5</v>
      </c>
      <c r="C24" s="32">
        <f t="shared" si="9"/>
        <v>8676.1999999999971</v>
      </c>
      <c r="D24" s="32">
        <f t="shared" si="9"/>
        <v>-3894.4000000000015</v>
      </c>
      <c r="E24" s="32">
        <f t="shared" si="9"/>
        <v>-2949.2000000000116</v>
      </c>
      <c r="F24" s="10" t="s">
        <v>13</v>
      </c>
      <c r="G24" s="32">
        <f>G6-G21</f>
        <v>0</v>
      </c>
      <c r="H24" s="10" t="s">
        <v>13</v>
      </c>
      <c r="I24" s="32">
        <f>I6-I21</f>
        <v>0</v>
      </c>
      <c r="J24" s="14" t="s">
        <v>13</v>
      </c>
    </row>
    <row r="25" spans="1:11" ht="34.5" customHeight="1" thickBot="1" x14ac:dyDescent="0.3">
      <c r="A25" s="28"/>
      <c r="B25" s="31" t="s">
        <v>6</v>
      </c>
      <c r="C25" s="22">
        <f>C13-C22</f>
        <v>2850.4000000000015</v>
      </c>
      <c r="D25" s="22">
        <f>D13-D22</f>
        <v>-417.59999999999854</v>
      </c>
      <c r="E25" s="22">
        <f>E13-E22</f>
        <v>-201</v>
      </c>
      <c r="F25" s="23" t="s">
        <v>13</v>
      </c>
      <c r="G25" s="22">
        <f>G13-G22</f>
        <v>0</v>
      </c>
      <c r="H25" s="23" t="s">
        <v>13</v>
      </c>
      <c r="I25" s="22">
        <f>I13-I22</f>
        <v>0</v>
      </c>
      <c r="J25" s="25" t="s">
        <v>13</v>
      </c>
    </row>
    <row r="26" spans="1:11" s="2" customFormat="1" ht="21" customHeight="1" thickBot="1" x14ac:dyDescent="0.25">
      <c r="A26" s="19" t="s">
        <v>22</v>
      </c>
      <c r="B26" s="47" t="s">
        <v>27</v>
      </c>
      <c r="C26" s="48"/>
      <c r="D26" s="48"/>
      <c r="E26" s="48"/>
      <c r="F26" s="48"/>
      <c r="G26" s="48"/>
      <c r="H26" s="48"/>
      <c r="I26" s="48"/>
      <c r="J26" s="49"/>
      <c r="K26" s="36"/>
    </row>
    <row r="27" spans="1:11" s="2" customFormat="1" ht="52.5" customHeight="1" x14ac:dyDescent="0.25">
      <c r="A27" s="11" t="s">
        <v>26</v>
      </c>
      <c r="B27" s="5" t="s">
        <v>39</v>
      </c>
      <c r="C27" s="33">
        <v>12300.8</v>
      </c>
      <c r="D27" s="33">
        <v>13152.8</v>
      </c>
      <c r="E27" s="33">
        <v>13270.6</v>
      </c>
      <c r="F27" s="33">
        <f>E27/D27*100</f>
        <v>100.89562678669182</v>
      </c>
      <c r="G27" s="33">
        <v>13534.8</v>
      </c>
      <c r="H27" s="33">
        <f>G27/E27*100</f>
        <v>101.99086702937319</v>
      </c>
      <c r="I27" s="33">
        <v>14267.5</v>
      </c>
      <c r="J27" s="12">
        <f>I27/G27*100</f>
        <v>105.41345272926088</v>
      </c>
      <c r="K27" s="36"/>
    </row>
    <row r="28" spans="1:11" s="2" customFormat="1" ht="16.5" x14ac:dyDescent="0.25">
      <c r="A28" s="11"/>
      <c r="B28" s="13" t="s">
        <v>40</v>
      </c>
      <c r="C28" s="8">
        <f t="shared" ref="C28:D28" si="10">C27-C29</f>
        <v>66.199999999998909</v>
      </c>
      <c r="D28" s="8">
        <f t="shared" si="10"/>
        <v>68.699999999998909</v>
      </c>
      <c r="E28" s="8">
        <f>E27-E29</f>
        <v>50.200000000000728</v>
      </c>
      <c r="F28" s="8">
        <f>E28/D28*100</f>
        <v>73.07132459971109</v>
      </c>
      <c r="G28" s="8">
        <f>G27-G29</f>
        <v>50.199999999998909</v>
      </c>
      <c r="H28" s="8">
        <f>G28/E28*100</f>
        <v>99.999999999996376</v>
      </c>
      <c r="I28" s="8">
        <f>I27-I29</f>
        <v>50.200000000000728</v>
      </c>
      <c r="J28" s="16">
        <f>I28/G28*100</f>
        <v>100.00000000000362</v>
      </c>
      <c r="K28" s="36"/>
    </row>
    <row r="29" spans="1:11" s="3" customFormat="1" ht="34.5" customHeight="1" x14ac:dyDescent="0.25">
      <c r="A29" s="15"/>
      <c r="B29" s="13" t="s">
        <v>38</v>
      </c>
      <c r="C29" s="8">
        <v>12234.6</v>
      </c>
      <c r="D29" s="33">
        <v>13084.1</v>
      </c>
      <c r="E29" s="8">
        <v>13220.4</v>
      </c>
      <c r="F29" s="8">
        <f t="shared" ref="F29:F30" si="11">E29/D29*100</f>
        <v>101.04172239588507</v>
      </c>
      <c r="G29" s="8">
        <v>13484.6</v>
      </c>
      <c r="H29" s="8">
        <f t="shared" ref="H29:H30" si="12">G29/E29*100</f>
        <v>101.99842667392818</v>
      </c>
      <c r="I29" s="8">
        <v>14217.3</v>
      </c>
      <c r="J29" s="16">
        <f t="shared" ref="J29:J30" si="13">I29/G29*100</f>
        <v>105.43360574284739</v>
      </c>
      <c r="K29" s="40"/>
    </row>
    <row r="30" spans="1:11" s="2" customFormat="1" ht="50.25" customHeight="1" x14ac:dyDescent="0.25">
      <c r="A30" s="11" t="s">
        <v>29</v>
      </c>
      <c r="B30" s="4" t="s">
        <v>28</v>
      </c>
      <c r="C30" s="33">
        <v>12181.1</v>
      </c>
      <c r="D30" s="33">
        <v>13527.4</v>
      </c>
      <c r="E30" s="33">
        <v>13270.6</v>
      </c>
      <c r="F30" s="32">
        <f t="shared" si="11"/>
        <v>98.101630764226684</v>
      </c>
      <c r="G30" s="32">
        <v>13534.8</v>
      </c>
      <c r="H30" s="32">
        <f t="shared" si="12"/>
        <v>101.99086702937319</v>
      </c>
      <c r="I30" s="32">
        <v>14267.5</v>
      </c>
      <c r="J30" s="9">
        <f t="shared" si="13"/>
        <v>105.41345272926088</v>
      </c>
      <c r="K30" s="36"/>
    </row>
    <row r="31" spans="1:11" s="2" customFormat="1" ht="51" customHeight="1" thickBot="1" x14ac:dyDescent="0.3">
      <c r="A31" s="43" t="s">
        <v>30</v>
      </c>
      <c r="B31" s="44" t="s">
        <v>31</v>
      </c>
      <c r="C31" s="22">
        <f>C27-C30</f>
        <v>119.69999999999891</v>
      </c>
      <c r="D31" s="22">
        <f t="shared" ref="D31:E31" si="14">D27-D30</f>
        <v>-374.60000000000036</v>
      </c>
      <c r="E31" s="22">
        <f t="shared" si="14"/>
        <v>0</v>
      </c>
      <c r="F31" s="23" t="s">
        <v>13</v>
      </c>
      <c r="G31" s="22">
        <f>G27-G30</f>
        <v>0</v>
      </c>
      <c r="H31" s="23" t="s">
        <v>13</v>
      </c>
      <c r="I31" s="22">
        <f>I27-I30</f>
        <v>0</v>
      </c>
      <c r="J31" s="25" t="s">
        <v>13</v>
      </c>
      <c r="K31" s="36"/>
    </row>
    <row r="32" spans="1:11" ht="16.5" x14ac:dyDescent="0.25">
      <c r="B32" s="1"/>
      <c r="C32" s="42"/>
      <c r="D32" s="42"/>
      <c r="E32" s="42"/>
      <c r="F32" s="42"/>
      <c r="G32" s="42"/>
      <c r="H32" s="42"/>
      <c r="I32" s="42"/>
      <c r="J32" s="42"/>
    </row>
    <row r="33" spans="2:10" ht="16.5" x14ac:dyDescent="0.25">
      <c r="B33" s="1"/>
      <c r="C33" s="42"/>
      <c r="D33" s="42"/>
      <c r="E33" s="42"/>
      <c r="F33" s="42"/>
      <c r="G33" s="42"/>
      <c r="H33" s="42"/>
      <c r="I33" s="42"/>
      <c r="J33" s="42"/>
    </row>
    <row r="34" spans="2:10" ht="16.5" x14ac:dyDescent="0.25">
      <c r="B34" s="1"/>
      <c r="C34" s="42"/>
      <c r="D34" s="42"/>
      <c r="E34" s="42"/>
      <c r="F34" s="42"/>
      <c r="G34" s="42"/>
      <c r="H34" s="42"/>
      <c r="I34" s="42"/>
      <c r="J34" s="42"/>
    </row>
    <row r="35" spans="2:10" ht="16.5" x14ac:dyDescent="0.25">
      <c r="B35" s="1"/>
      <c r="C35" s="42"/>
      <c r="D35" s="42"/>
      <c r="E35" s="42"/>
      <c r="F35" s="42"/>
      <c r="G35" s="42"/>
      <c r="H35" s="42"/>
      <c r="I35" s="42"/>
      <c r="J35" s="42"/>
    </row>
    <row r="36" spans="2:10" ht="16.5" x14ac:dyDescent="0.25">
      <c r="B36" s="1"/>
      <c r="C36" s="42"/>
      <c r="D36" s="42"/>
      <c r="E36" s="42"/>
      <c r="F36" s="42"/>
      <c r="G36" s="42"/>
      <c r="H36" s="42"/>
      <c r="I36" s="42"/>
      <c r="J36" s="42"/>
    </row>
    <row r="37" spans="2:10" ht="16.5" x14ac:dyDescent="0.25">
      <c r="B37" s="1"/>
      <c r="C37" s="42"/>
      <c r="D37" s="42"/>
      <c r="E37" s="42"/>
      <c r="F37" s="42"/>
      <c r="G37" s="42"/>
      <c r="H37" s="42"/>
      <c r="I37" s="42"/>
      <c r="J37" s="42"/>
    </row>
    <row r="38" spans="2:10" ht="16.5" x14ac:dyDescent="0.25">
      <c r="B38" s="1"/>
      <c r="C38" s="42"/>
      <c r="D38" s="42"/>
      <c r="E38" s="42"/>
      <c r="F38" s="42"/>
      <c r="G38" s="42"/>
      <c r="H38" s="42"/>
      <c r="I38" s="42"/>
      <c r="J38" s="42"/>
    </row>
    <row r="39" spans="2:10" ht="16.5" x14ac:dyDescent="0.25">
      <c r="B39" s="1"/>
      <c r="C39" s="42"/>
      <c r="D39" s="42"/>
      <c r="E39" s="42"/>
      <c r="F39" s="42"/>
      <c r="G39" s="42"/>
      <c r="H39" s="42"/>
      <c r="I39" s="42"/>
      <c r="J39" s="42"/>
    </row>
    <row r="40" spans="2:10" ht="16.5" x14ac:dyDescent="0.25">
      <c r="B40" s="1"/>
      <c r="C40" s="42"/>
      <c r="D40" s="42"/>
      <c r="E40" s="42"/>
      <c r="F40" s="42"/>
      <c r="G40" s="42"/>
      <c r="H40" s="42"/>
      <c r="I40" s="42"/>
      <c r="J40" s="42"/>
    </row>
    <row r="41" spans="2:10" ht="16.5" x14ac:dyDescent="0.25">
      <c r="B41" s="1"/>
      <c r="C41" s="42"/>
      <c r="D41" s="42"/>
      <c r="E41" s="42"/>
      <c r="F41" s="42"/>
      <c r="G41" s="42"/>
      <c r="H41" s="42"/>
      <c r="I41" s="42"/>
      <c r="J41" s="42"/>
    </row>
    <row r="42" spans="2:10" ht="16.5" x14ac:dyDescent="0.25">
      <c r="B42" s="1"/>
      <c r="C42" s="42"/>
      <c r="D42" s="42"/>
      <c r="E42" s="42"/>
      <c r="F42" s="42"/>
      <c r="G42" s="42"/>
      <c r="H42" s="42"/>
      <c r="I42" s="42"/>
      <c r="J42" s="42"/>
    </row>
    <row r="43" spans="2:10" ht="16.5" x14ac:dyDescent="0.25">
      <c r="B43" s="1"/>
      <c r="C43" s="42"/>
      <c r="D43" s="42"/>
      <c r="E43" s="42"/>
      <c r="F43" s="42"/>
      <c r="G43" s="42"/>
      <c r="H43" s="42"/>
      <c r="I43" s="42"/>
      <c r="J43" s="42"/>
    </row>
    <row r="44" spans="2:10" ht="16.5" x14ac:dyDescent="0.25">
      <c r="B44" s="1"/>
      <c r="C44" s="42"/>
      <c r="D44" s="42"/>
      <c r="E44" s="42"/>
      <c r="F44" s="42"/>
      <c r="G44" s="42"/>
      <c r="H44" s="42"/>
      <c r="I44" s="42"/>
      <c r="J44" s="42"/>
    </row>
    <row r="45" spans="2:10" ht="16.5" x14ac:dyDescent="0.25">
      <c r="B45" s="1"/>
      <c r="C45" s="42"/>
      <c r="D45" s="42"/>
      <c r="E45" s="42"/>
      <c r="F45" s="42"/>
      <c r="G45" s="42"/>
      <c r="H45" s="42"/>
      <c r="I45" s="42"/>
      <c r="J45" s="42"/>
    </row>
    <row r="46" spans="2:10" ht="16.5" x14ac:dyDescent="0.25">
      <c r="B46" s="1"/>
      <c r="C46" s="42"/>
      <c r="D46" s="42"/>
      <c r="E46" s="42"/>
      <c r="F46" s="42"/>
      <c r="G46" s="42"/>
      <c r="H46" s="42"/>
      <c r="I46" s="42"/>
      <c r="J46" s="42"/>
    </row>
    <row r="47" spans="2:10" ht="16.5" x14ac:dyDescent="0.25">
      <c r="B47" s="1"/>
      <c r="C47" s="42"/>
      <c r="D47" s="42"/>
      <c r="E47" s="42"/>
      <c r="F47" s="42"/>
      <c r="G47" s="42"/>
      <c r="H47" s="42"/>
      <c r="I47" s="42"/>
      <c r="J47" s="42"/>
    </row>
    <row r="48" spans="2:10" ht="16.5" x14ac:dyDescent="0.25">
      <c r="B48" s="1"/>
      <c r="C48" s="42"/>
      <c r="D48" s="42"/>
      <c r="E48" s="42"/>
      <c r="F48" s="42"/>
      <c r="G48" s="42"/>
      <c r="H48" s="42"/>
      <c r="I48" s="42"/>
      <c r="J48" s="42"/>
    </row>
    <row r="49" spans="2:10" ht="16.5" x14ac:dyDescent="0.25">
      <c r="B49" s="1"/>
      <c r="C49" s="42"/>
      <c r="D49" s="42"/>
      <c r="E49" s="42"/>
      <c r="F49" s="42"/>
      <c r="G49" s="42"/>
      <c r="H49" s="42"/>
      <c r="I49" s="42"/>
      <c r="J49" s="42"/>
    </row>
  </sheetData>
  <mergeCells count="4">
    <mergeCell ref="B1:J1"/>
    <mergeCell ref="B2:J2"/>
    <mergeCell ref="B4:J4"/>
    <mergeCell ref="B26:J26"/>
  </mergeCells>
  <phoneticPr fontId="2" type="noConversion"/>
  <pageMargins left="0" right="0" top="0.39370078740157483" bottom="0.19685039370078741" header="0" footer="0"/>
  <pageSetup paperSize="9" scale="68" firstPageNumber="618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Lobach IA.</cp:lastModifiedBy>
  <cp:lastPrinted>2019-11-01T13:34:29Z</cp:lastPrinted>
  <dcterms:created xsi:type="dcterms:W3CDTF">2007-08-20T08:40:17Z</dcterms:created>
  <dcterms:modified xsi:type="dcterms:W3CDTF">2019-11-01T13:37:10Z</dcterms:modified>
</cp:coreProperties>
</file>