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80" windowHeight="1170"/>
  </bookViews>
  <sheets>
    <sheet name="Документ" sheetId="3" r:id="rId1"/>
  </sheets>
  <definedNames>
    <definedName name="_xlnm.Print_Titles" localSheetId="0">Документ!$4:$5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4" i="3"/>
  <c r="G35" i="3"/>
  <c r="G36" i="3"/>
  <c r="G37" i="3"/>
  <c r="G38" i="3"/>
  <c r="G39" i="3"/>
  <c r="G40" i="3"/>
  <c r="G41" i="3"/>
  <c r="G42" i="3"/>
  <c r="G43" i="3"/>
  <c r="G45" i="3"/>
  <c r="G47" i="3"/>
  <c r="G7" i="3"/>
  <c r="G6" i="3"/>
  <c r="D44" i="3"/>
  <c r="E44" i="3"/>
  <c r="F44" i="3"/>
  <c r="C44" i="3"/>
  <c r="D33" i="3"/>
  <c r="E33" i="3"/>
  <c r="F33" i="3"/>
  <c r="C33" i="3"/>
  <c r="C46" i="3" l="1"/>
  <c r="C48" i="3" s="1"/>
  <c r="G44" i="3"/>
  <c r="F46" i="3"/>
  <c r="F48" i="3" s="1"/>
  <c r="G33" i="3"/>
  <c r="E46" i="3"/>
  <c r="E48" i="3" s="1"/>
  <c r="D46" i="3"/>
  <c r="D48" i="3" s="1"/>
  <c r="G46" i="3" l="1"/>
  <c r="G48" i="3"/>
</calcChain>
</file>

<file path=xl/sharedStrings.xml><?xml version="1.0" encoding="utf-8"?>
<sst xmlns="http://schemas.openxmlformats.org/spreadsheetml/2006/main" count="116" uniqueCount="115">
  <si>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</si>
  <si>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</si>
  <si>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</si>
  <si>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</si>
  <si>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</si>
  <si>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</si>
  <si>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"Развитие образования в Калужской области"</t>
  </si>
  <si>
    <t>02  0  00  00000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</si>
  <si>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</si>
  <si>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</si>
  <si>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</si>
  <si>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</si>
  <si>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</si>
  <si>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</si>
  <si>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</si>
  <si>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</si>
  <si>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</si>
  <si>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</si>
  <si>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</si>
  <si>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</si>
  <si>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</si>
  <si>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</si>
  <si>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</si>
  <si>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</si>
  <si>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</si>
  <si>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</si>
  <si>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</si>
  <si>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</si>
  <si>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</si>
  <si>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</si>
  <si>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</si>
  <si>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</si>
  <si>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</si>
  <si>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</si>
  <si>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</si>
  <si>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</si>
  <si>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</si>
  <si>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</si>
  <si>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</si>
  <si>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</si>
  <si>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</si>
  <si>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</si>
  <si>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</si>
  <si>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</si>
  <si>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</si>
  <si>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</si>
  <si>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</si>
  <si>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</si>
  <si>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</si>
  <si>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</si>
  <si>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</si>
  <si>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</si>
  <si>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</si>
  <si>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</si>
  <si>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"Молодежь Калужской области"</t>
  </si>
  <si>
    <t>46  0  00  00000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</si>
  <si>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</si>
  <si>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</si>
  <si>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</si>
  <si>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</si>
  <si>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</si>
  <si>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</si>
  <si>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</si>
  <si>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</si>
  <si>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</si>
  <si>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</si>
  <si>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</si>
  <si>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</si>
  <si>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</si>
  <si>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</si>
  <si>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</si>
  <si>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</si>
  <si>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</si>
  <si>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</si>
  <si>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</si>
  <si>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</si>
  <si>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</si>
  <si>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</si>
  <si>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Территориальная программа обязательного медицинского страхования</t>
  </si>
  <si>
    <t>73  0  00  00000</t>
  </si>
  <si>
    <t>ВСЕГО по программам</t>
  </si>
  <si>
    <t>Бюджетные ассигнования в соответствии с Законом Калужской области от 04.12.2017 № 278-ОЗ (в ред. Закона КО от 06.12.2018 № 417-ОЗ)</t>
  </si>
  <si>
    <t>ВСЕГО по государственным программам</t>
  </si>
  <si>
    <t>ВСЕГО по ведомственным целевым программам</t>
  </si>
  <si>
    <t>Непрограммные расходы</t>
  </si>
  <si>
    <t>ИТОГО</t>
  </si>
  <si>
    <t>Сведения о планируемых и фактических значениях расходной части бюджета Калужской области в разрезе государственных, ведомственных целевых программ и территориальной программе, а также непрограммных расходов областного бюджета за 2018 год</t>
  </si>
  <si>
    <t>% испол-нения к первоначальному плану</t>
  </si>
  <si>
    <t>Бюджетные ассигнования в соответствии с Законом Калужской области от 04.12.2017 № 278-ОЗ</t>
  </si>
  <si>
    <t>Пояснения различий между первоначально утвержденными бюджетными ассигнованиями и фактическими значениями (если отклонения составляют 
5 % и более)</t>
  </si>
  <si>
    <t>(тыс. рублей)</t>
  </si>
  <si>
    <t>Увеличение расходов объясняется необходимостью модернизации водопроводно-канализационного хозяйства области</t>
  </si>
  <si>
    <t>Увеличение расходов на проведение ремонтов и укрепление материально-технической базы учреждений культуры, создание новых коллективов и проведение мероприятий в сфере культуры</t>
  </si>
  <si>
    <t>Увеличение расходов на развитие системы обращения с отходами производства и потребления</t>
  </si>
  <si>
    <t>В связи с выделением средств на проведение закрытия Всероссийской "Вахты Памяти"</t>
  </si>
  <si>
    <t>Увеличение численности получателей социальных выплат</t>
  </si>
  <si>
    <t>Уменьшение расходов на выплату единовременных пособий соотечественникам в связи с сокращением заявок получателей</t>
  </si>
  <si>
    <t>Увеличение в связи с поступлением средств федерального бюджета и необходимостью софинансирования мероприятий по поддержке малого и среднего предпринимательства</t>
  </si>
  <si>
    <t>Финансирование осуществлялось по мере предоставления актов выполненных работ</t>
  </si>
  <si>
    <t>Увеличение расходов в целях создания и содержание новых учреждений (Визит-центр и ГАУ КО "Агентство по развитию туризма")</t>
  </si>
  <si>
    <t>Увеличение расходов на укрепление материально-технической базы учреждений здравоохранения, в том числе приобретение дорогостоящего оборудования, оснащение фельдшерско-акушерских пунктов и врачебных амбулаторий, оснащение и дооснащение автомобилей скорой медицинской помощи, приобретение передвижных медицинских комплексов</t>
  </si>
  <si>
    <t xml:space="preserve">Уменьшение расходов на осуществление денежных выплат, пособий и компенсаций в соответствии с областным законодательством в связи с сокращением численности получателей </t>
  </si>
  <si>
    <t xml:space="preserve">Уменьшение расходов на осуществление социальных выплат, пособий и компенсаций детям и семьям с детьми в связи с сокращением численности получателей </t>
  </si>
  <si>
    <t>Увеличение расходов для проведение учреждениями текущего ремонта, обновление лабораторного оборудования, обучение персонала в целях проведения аккредитации учреждений, а также на  организацию проведения мероприятий по предупреждению болезней животных, в т.ч. общих для человека и животных (проведение диагностических исследований, вакцинацию скота на особо опасные заболевания, исследования на трихинеллез)</t>
  </si>
  <si>
    <t xml:space="preserve">В связи с поступлением средств федерального бюджета и необходимостью софинансирования мероприятий по поддержке сельскохозяйственных товаропроизводителей </t>
  </si>
  <si>
    <t>Увеличение объема субсидии на оказание государственной поддержки местным бюджетам в целях обеспечения финансовой устойчивости муниципальных образований области</t>
  </si>
  <si>
    <t>Средства перераспределены по целевым направлениям для обеспечения софинансирования расходов областного бюджета под средства федерального бюджета, в том числе на обеспечение условий софинансирования</t>
  </si>
  <si>
    <t>Увеличение связано с приобретением беспилотного летательного аппарата для выявления неучтенных объектов недвижимости в целях налогообложения на территории Калужской области и программного обеспечения для обработки материалов аэрофотосъемки, а также реализацией мероприятий по расширению предоставления в электронной форме государственных и муниципальных услуг</t>
  </si>
  <si>
    <t>Увеличение в целях приобретения в собственность Калужской области административного здания, земельных участков сельскохозяйственного назначения, а также на развитие объектов газификации области</t>
  </si>
  <si>
    <t xml:space="preserve">Уменьшение расходов на выплату субсидий на возмещение затрат работодателям и оказание помощи в рамках содействия самозанятости в связи с сокращением численности получателей </t>
  </si>
  <si>
    <t>Увеличение расходов на предоставление межбюджетных трансфертов за достижение наилучших значений показателей темпов наращивания социально-экономического потенциала, а также увеличение расходов в целях расширения транспортной доступности для населения региона</t>
  </si>
  <si>
    <t>Увеличение средств субвенций федерального бюджета на осуществление переданных полномочий в области лесных отношений, а также увеличение расходов на укрепление материально-технической базы государственных казенных учреждений, подведомственных министерству природных ресурсов и экологии Калужской области</t>
  </si>
  <si>
    <t xml:space="preserve">Увеличение субвенции по общеобразовательным организациям в связи с увеличением размера доплаты за выполнение функций классного руководителя, приобретение в собственность имущественного комплекса санатория "Сокол", создание детского технопарка "Кванториум", обновление парка школьных автобусов </t>
  </si>
  <si>
    <t>Увеличение обусловлено необходимостью  строительства обхода г. Калуги на участке Секиотово-Анненки с мостом через реку Оку, а также приведением в нормативное состояние автомобильных дорог.   Финансирование осуществлялось в соответствии с представленными актами выполненных работ</t>
  </si>
  <si>
    <t>Субсидии не использованы в полном объеме в связи с тем, что финансирование осуществлялось в соответствии с заявками получателей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</si>
</sst>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6" fillId="3" borderId="3">
      <alignment horizontal="center" vertical="center" wrapText="1"/>
    </xf>
    <xf numFmtId="0" fontId="7" fillId="3" borderId="3">
      <alignment horizontal="center" vertical="center" shrinkToFit="1"/>
    </xf>
    <xf numFmtId="0" fontId="7" fillId="2" borderId="0"/>
    <xf numFmtId="0" fontId="6" fillId="3" borderId="3">
      <alignment horizontal="left" vertical="top" wrapText="1"/>
    </xf>
    <xf numFmtId="0" fontId="7" fillId="3" borderId="3">
      <alignment horizontal="left" vertical="top" wrapText="1"/>
    </xf>
    <xf numFmtId="0" fontId="6" fillId="3" borderId="3">
      <alignment horizontal="left"/>
    </xf>
    <xf numFmtId="0" fontId="8" fillId="0" borderId="4"/>
    <xf numFmtId="0" fontId="7" fillId="3" borderId="0"/>
    <xf numFmtId="0" fontId="7" fillId="3" borderId="0">
      <protection locked="0"/>
    </xf>
    <xf numFmtId="0" fontId="5" fillId="2" borderId="0">
      <protection locked="0"/>
    </xf>
    <xf numFmtId="0" fontId="7" fillId="2" borderId="0">
      <protection locked="0"/>
    </xf>
    <xf numFmtId="4" fontId="6" fillId="3" borderId="3">
      <alignment horizontal="right" vertical="top" shrinkToFit="1"/>
    </xf>
    <xf numFmtId="4" fontId="7" fillId="3" borderId="3">
      <alignment horizontal="right" vertical="top" shrinkToFit="1"/>
    </xf>
    <xf numFmtId="0" fontId="8" fillId="0" borderId="0">
      <alignment horizontal="left" wrapText="1"/>
    </xf>
    <xf numFmtId="0" fontId="5" fillId="0" borderId="0">
      <protection locked="0"/>
    </xf>
    <xf numFmtId="49" fontId="6" fillId="3" borderId="3">
      <alignment horizontal="right" vertical="top" shrinkToFit="1"/>
    </xf>
    <xf numFmtId="49" fontId="7" fillId="2" borderId="0"/>
    <xf numFmtId="49" fontId="7" fillId="3" borderId="3">
      <alignment horizontal="right" vertical="top" shrinkToFit="1"/>
    </xf>
    <xf numFmtId="49" fontId="7" fillId="2" borderId="0">
      <protection locked="0"/>
    </xf>
    <xf numFmtId="0" fontId="8" fillId="0" borderId="0">
      <alignment horizontal="left" vertical="top" wrapText="1"/>
    </xf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0"/>
    <xf numFmtId="0" fontId="8" fillId="0" borderId="5"/>
    <xf numFmtId="0" fontId="8" fillId="0" borderId="5"/>
  </cellStyleXfs>
  <cellXfs count="77">
    <xf numFmtId="0" fontId="0" fillId="0" borderId="0" xfId="0"/>
    <xf numFmtId="0" fontId="0" fillId="0" borderId="0" xfId="0" applyProtection="1">
      <protection locked="0"/>
    </xf>
    <xf numFmtId="0" fontId="5" fillId="0" borderId="0" xfId="21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8" fillId="0" borderId="0" xfId="26" applyNumberFormat="1" applyAlignment="1" applyProtection="1">
      <alignment horizontal="left" vertical="top" wrapText="1"/>
    </xf>
    <xf numFmtId="0" fontId="8" fillId="0" borderId="0" xfId="26" applyAlignment="1">
      <alignment horizontal="left" vertical="top" wrapText="1"/>
    </xf>
    <xf numFmtId="0" fontId="8" fillId="0" borderId="0" xfId="13" applyNumberFormat="1" applyBorder="1" applyProtection="1"/>
    <xf numFmtId="0" fontId="10" fillId="3" borderId="3" xfId="10" quotePrefix="1" applyNumberFormat="1" applyFont="1" applyBorder="1" applyAlignment="1" applyProtection="1">
      <alignment horizontal="center" wrapText="1"/>
    </xf>
    <xf numFmtId="0" fontId="8" fillId="0" borderId="0" xfId="20">
      <alignment horizontal="left" wrapText="1"/>
    </xf>
    <xf numFmtId="0" fontId="10" fillId="3" borderId="1" xfId="10" quotePrefix="1" applyNumberFormat="1" applyFont="1" applyBorder="1" applyAlignment="1" applyProtection="1">
      <alignment horizontal="center" wrapText="1"/>
    </xf>
    <xf numFmtId="0" fontId="10" fillId="3" borderId="11" xfId="10" quotePrefix="1" applyNumberFormat="1" applyFont="1" applyBorder="1" applyAlignment="1" applyProtection="1">
      <alignment horizontal="center" wrapText="1"/>
    </xf>
    <xf numFmtId="0" fontId="11" fillId="3" borderId="21" xfId="12" applyNumberFormat="1" applyFont="1" applyBorder="1" applyAlignment="1" applyProtection="1">
      <alignment horizontal="center"/>
    </xf>
    <xf numFmtId="0" fontId="0" fillId="0" borderId="16" xfId="0" applyBorder="1" applyProtection="1">
      <protection locked="0"/>
    </xf>
    <xf numFmtId="164" fontId="13" fillId="3" borderId="3" xfId="10" quotePrefix="1" applyNumberFormat="1" applyFont="1" applyBorder="1" applyAlignment="1" applyProtection="1">
      <alignment horizontal="center" wrapText="1"/>
    </xf>
    <xf numFmtId="164" fontId="13" fillId="3" borderId="1" xfId="10" quotePrefix="1" applyNumberFormat="1" applyFont="1" applyBorder="1" applyAlignment="1" applyProtection="1">
      <alignment horizontal="center" wrapText="1"/>
    </xf>
    <xf numFmtId="164" fontId="11" fillId="3" borderId="21" xfId="12" applyNumberFormat="1" applyFont="1" applyBorder="1" applyAlignment="1" applyProtection="1">
      <alignment horizontal="center"/>
    </xf>
    <xf numFmtId="164" fontId="10" fillId="3" borderId="3" xfId="10" quotePrefix="1" applyNumberFormat="1" applyFont="1" applyBorder="1" applyAlignment="1" applyProtection="1">
      <alignment horizontal="center" wrapText="1"/>
    </xf>
    <xf numFmtId="164" fontId="3" fillId="0" borderId="23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10" fillId="0" borderId="3" xfId="10" quotePrefix="1" applyNumberFormat="1" applyFont="1" applyFill="1" applyBorder="1" applyAlignment="1" applyProtection="1">
      <alignment horizontal="center" wrapText="1"/>
    </xf>
    <xf numFmtId="164" fontId="10" fillId="3" borderId="1" xfId="18" applyNumberFormat="1" applyFont="1" applyBorder="1" applyAlignment="1" applyProtection="1">
      <alignment horizontal="center" shrinkToFit="1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10" fillId="0" borderId="3" xfId="18" applyNumberFormat="1" applyFont="1" applyFill="1" applyBorder="1" applyAlignment="1" applyProtection="1">
      <alignment horizontal="center" shrinkToFit="1"/>
    </xf>
    <xf numFmtId="164" fontId="10" fillId="3" borderId="3" xfId="18" applyNumberFormat="1" applyFont="1" applyBorder="1" applyAlignment="1" applyProtection="1">
      <alignment horizontal="center" shrinkToFit="1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13" fillId="3" borderId="11" xfId="10" quotePrefix="1" applyNumberFormat="1" applyFont="1" applyBorder="1" applyAlignment="1" applyProtection="1">
      <alignment horizontal="center" wrapText="1"/>
    </xf>
    <xf numFmtId="4" fontId="13" fillId="3" borderId="11" xfId="18" applyNumberFormat="1" applyFont="1" applyBorder="1" applyAlignment="1" applyProtection="1">
      <alignment horizontal="center" shrinkToFit="1"/>
    </xf>
    <xf numFmtId="164" fontId="13" fillId="3" borderId="11" xfId="18" applyNumberFormat="1" applyFont="1" applyBorder="1" applyAlignment="1" applyProtection="1">
      <alignment horizontal="center" shrinkToFit="1"/>
    </xf>
    <xf numFmtId="0" fontId="2" fillId="0" borderId="8" xfId="0" applyFont="1" applyBorder="1" applyAlignment="1" applyProtection="1">
      <alignment wrapText="1"/>
      <protection locked="0"/>
    </xf>
    <xf numFmtId="0" fontId="17" fillId="0" borderId="8" xfId="0" applyFont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0" fontId="10" fillId="3" borderId="26" xfId="10" quotePrefix="1" applyNumberFormat="1" applyFont="1" applyBorder="1" applyAlignment="1" applyProtection="1">
      <alignment horizontal="left" wrapText="1"/>
    </xf>
    <xf numFmtId="0" fontId="13" fillId="3" borderId="26" xfId="10" quotePrefix="1" applyNumberFormat="1" applyFont="1" applyBorder="1" applyAlignment="1" applyProtection="1">
      <alignment horizontal="right" wrapText="1"/>
    </xf>
    <xf numFmtId="0" fontId="13" fillId="3" borderId="27" xfId="10" quotePrefix="1" applyNumberFormat="1" applyFont="1" applyBorder="1" applyAlignment="1" applyProtection="1">
      <alignment horizontal="right" wrapText="1"/>
    </xf>
    <xf numFmtId="0" fontId="13" fillId="3" borderId="28" xfId="10" quotePrefix="1" applyNumberFormat="1" applyFont="1" applyBorder="1" applyAlignment="1" applyProtection="1">
      <alignment horizontal="right" wrapText="1"/>
    </xf>
    <xf numFmtId="0" fontId="11" fillId="3" borderId="29" xfId="12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wrapText="1"/>
      <protection locked="0"/>
    </xf>
    <xf numFmtId="0" fontId="10" fillId="3" borderId="30" xfId="10" quotePrefix="1" applyNumberFormat="1" applyFont="1" applyBorder="1" applyAlignment="1" applyProtection="1">
      <alignment horizontal="left" wrapText="1"/>
    </xf>
    <xf numFmtId="0" fontId="10" fillId="3" borderId="31" xfId="10" quotePrefix="1" applyNumberFormat="1" applyFont="1" applyBorder="1" applyAlignment="1" applyProtection="1">
      <alignment horizontal="center" wrapText="1"/>
    </xf>
    <xf numFmtId="164" fontId="10" fillId="3" borderId="31" xfId="10" quotePrefix="1" applyNumberFormat="1" applyFont="1" applyBorder="1" applyAlignment="1" applyProtection="1">
      <alignment horizontal="center" wrapText="1"/>
    </xf>
    <xf numFmtId="4" fontId="10" fillId="3" borderId="31" xfId="18" applyNumberFormat="1" applyFont="1" applyBorder="1" applyAlignment="1" applyProtection="1">
      <alignment horizontal="center" shrinkToFit="1"/>
    </xf>
    <xf numFmtId="164" fontId="10" fillId="3" borderId="31" xfId="18" applyNumberFormat="1" applyFont="1" applyBorder="1" applyAlignment="1" applyProtection="1">
      <alignment horizontal="center" shrinkToFit="1"/>
    </xf>
    <xf numFmtId="164" fontId="2" fillId="0" borderId="32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13" fillId="3" borderId="34" xfId="10" quotePrefix="1" applyNumberFormat="1" applyFont="1" applyBorder="1" applyAlignment="1" applyProtection="1">
      <alignment horizontal="right" wrapText="1"/>
    </xf>
    <xf numFmtId="0" fontId="10" fillId="3" borderId="35" xfId="10" quotePrefix="1" applyNumberFormat="1" applyFont="1" applyBorder="1" applyAlignment="1" applyProtection="1">
      <alignment horizontal="center" wrapText="1"/>
    </xf>
    <xf numFmtId="164" fontId="13" fillId="3" borderId="35" xfId="10" quotePrefix="1" applyNumberFormat="1" applyFont="1" applyBorder="1" applyAlignment="1" applyProtection="1">
      <alignment horizontal="center" wrapText="1"/>
    </xf>
    <xf numFmtId="4" fontId="13" fillId="3" borderId="35" xfId="10" quotePrefix="1" applyNumberFormat="1" applyFont="1" applyBorder="1" applyAlignment="1" applyProtection="1">
      <alignment horizontal="center" wrapText="1"/>
    </xf>
    <xf numFmtId="164" fontId="3" fillId="0" borderId="36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/>
    </xf>
    <xf numFmtId="0" fontId="8" fillId="0" borderId="0" xfId="20" applyNumberFormat="1" applyProtection="1">
      <alignment horizontal="left" wrapText="1"/>
    </xf>
    <xf numFmtId="0" fontId="8" fillId="0" borderId="0" xfId="20">
      <alignment horizontal="left" wrapText="1"/>
    </xf>
    <xf numFmtId="0" fontId="12" fillId="0" borderId="0" xfId="26" applyFont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horizontal="center" vertical="center" wrapText="1"/>
    </xf>
    <xf numFmtId="0" fontId="10" fillId="0" borderId="2" xfId="30" applyNumberFormat="1" applyFont="1" applyBorder="1" applyAlignment="1" applyProtection="1">
      <alignment horizontal="right"/>
    </xf>
    <xf numFmtId="0" fontId="10" fillId="0" borderId="2" xfId="30" applyFont="1" applyBorder="1" applyAlignment="1">
      <alignment horizontal="right"/>
    </xf>
    <xf numFmtId="0" fontId="0" fillId="0" borderId="2" xfId="0" applyBorder="1" applyAlignment="1"/>
    <xf numFmtId="0" fontId="15" fillId="3" borderId="24" xfId="7" applyNumberFormat="1" applyFont="1" applyBorder="1" applyAlignment="1" applyProtection="1">
      <alignment horizontal="center" vertical="center" wrapText="1"/>
    </xf>
    <xf numFmtId="0" fontId="15" fillId="3" borderId="25" xfId="7" applyFont="1" applyBorder="1" applyAlignment="1">
      <alignment horizontal="center" vertical="center" wrapText="1"/>
    </xf>
    <xf numFmtId="0" fontId="15" fillId="3" borderId="6" xfId="7" applyNumberFormat="1" applyFont="1" applyBorder="1" applyAlignment="1" applyProtection="1">
      <alignment horizontal="center" vertical="center" wrapText="1"/>
    </xf>
    <xf numFmtId="0" fontId="15" fillId="3" borderId="7" xfId="7" applyFont="1" applyBorder="1" applyAlignment="1">
      <alignment horizontal="center" vertical="center" wrapText="1"/>
    </xf>
    <xf numFmtId="0" fontId="15" fillId="0" borderId="6" xfId="7" applyNumberFormat="1" applyFont="1" applyFill="1" applyBorder="1" applyAlignment="1" applyProtection="1">
      <alignment horizontal="center" vertical="center" wrapText="1"/>
    </xf>
    <xf numFmtId="0" fontId="15" fillId="0" borderId="7" xfId="7" applyFont="1" applyFill="1" applyBorder="1" applyAlignment="1">
      <alignment horizontal="center" vertical="center" wrapText="1"/>
    </xf>
    <xf numFmtId="0" fontId="15" fillId="3" borderId="9" xfId="7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1"/>
  <sheetViews>
    <sheetView showGridLines="0" tabSelected="1" zoomScale="82" zoomScaleNormal="82" zoomScaleSheetLayoutView="100" workbookViewId="0">
      <pane ySplit="5" topLeftCell="A11" activePane="bottomLeft" state="frozen"/>
      <selection pane="bottomLeft" activeCell="H12" sqref="H12"/>
    </sheetView>
  </sheetViews>
  <sheetFormatPr defaultColWidth="9.140625" defaultRowHeight="15" x14ac:dyDescent="0.25"/>
  <cols>
    <col min="1" max="1" width="58.28515625" style="1" customWidth="1"/>
    <col min="2" max="2" width="14.85546875" style="1" customWidth="1"/>
    <col min="3" max="3" width="21.42578125" style="1" customWidth="1"/>
    <col min="4" max="4" width="22.5703125" style="1" customWidth="1"/>
    <col min="5" max="5" width="18.7109375" style="1" customWidth="1"/>
    <col min="6" max="6" width="17.42578125" style="1" customWidth="1"/>
    <col min="7" max="7" width="13.85546875" style="1" customWidth="1"/>
    <col min="8" max="8" width="42.85546875" style="1" customWidth="1"/>
    <col min="9" max="16384" width="9.140625" style="1"/>
  </cols>
  <sheetData>
    <row r="1" spans="1:8" ht="15.75" customHeight="1" x14ac:dyDescent="0.25">
      <c r="A1" s="5"/>
      <c r="B1" s="6"/>
      <c r="C1" s="6"/>
      <c r="D1" s="6"/>
      <c r="E1" s="59"/>
      <c r="F1" s="60"/>
      <c r="G1" s="61"/>
    </row>
    <row r="2" spans="1:8" ht="45" customHeight="1" x14ac:dyDescent="0.25">
      <c r="A2" s="75" t="s">
        <v>86</v>
      </c>
      <c r="B2" s="76"/>
      <c r="C2" s="76"/>
      <c r="D2" s="76"/>
      <c r="E2" s="76"/>
      <c r="F2" s="76"/>
      <c r="G2" s="76"/>
      <c r="H2" s="76"/>
    </row>
    <row r="3" spans="1:8" ht="20.25" customHeight="1" thickBot="1" x14ac:dyDescent="0.3">
      <c r="A3" s="64" t="s">
        <v>90</v>
      </c>
      <c r="B3" s="65"/>
      <c r="C3" s="65"/>
      <c r="D3" s="65"/>
      <c r="E3" s="65"/>
      <c r="F3" s="65"/>
      <c r="G3" s="66"/>
    </row>
    <row r="4" spans="1:8" ht="15.75" customHeight="1" x14ac:dyDescent="0.25">
      <c r="A4" s="67" t="s">
        <v>0</v>
      </c>
      <c r="B4" s="69" t="s">
        <v>1</v>
      </c>
      <c r="C4" s="73" t="s">
        <v>88</v>
      </c>
      <c r="D4" s="71" t="s">
        <v>81</v>
      </c>
      <c r="E4" s="71" t="s">
        <v>2</v>
      </c>
      <c r="F4" s="69" t="s">
        <v>3</v>
      </c>
      <c r="G4" s="62" t="s">
        <v>87</v>
      </c>
      <c r="H4" s="55" t="s">
        <v>89</v>
      </c>
    </row>
    <row r="5" spans="1:8" ht="104.25" customHeight="1" thickBot="1" x14ac:dyDescent="0.3">
      <c r="A5" s="68"/>
      <c r="B5" s="70"/>
      <c r="C5" s="74"/>
      <c r="D5" s="72"/>
      <c r="E5" s="72"/>
      <c r="F5" s="70"/>
      <c r="G5" s="63"/>
      <c r="H5" s="56"/>
    </row>
    <row r="6" spans="1:8" ht="157.5" customHeight="1" x14ac:dyDescent="0.25">
      <c r="A6" s="36" t="s">
        <v>4</v>
      </c>
      <c r="B6" s="8" t="s">
        <v>5</v>
      </c>
      <c r="C6" s="17">
        <v>3743986.5</v>
      </c>
      <c r="D6" s="25">
        <v>5752587.9000000004</v>
      </c>
      <c r="E6" s="25">
        <v>5828250</v>
      </c>
      <c r="F6" s="25">
        <v>5750365.4000000004</v>
      </c>
      <c r="G6" s="33">
        <f>F6/C6%</f>
        <v>153.58937325228072</v>
      </c>
      <c r="H6" s="34" t="s">
        <v>100</v>
      </c>
    </row>
    <row r="7" spans="1:8" ht="145.5" customHeight="1" x14ac:dyDescent="0.25">
      <c r="A7" s="36" t="s">
        <v>6</v>
      </c>
      <c r="B7" s="8" t="s">
        <v>7</v>
      </c>
      <c r="C7" s="17">
        <v>11058800.800000001</v>
      </c>
      <c r="D7" s="25">
        <v>12692561.699999999</v>
      </c>
      <c r="E7" s="24">
        <v>12778471.199999999</v>
      </c>
      <c r="F7" s="24">
        <v>12561933.6</v>
      </c>
      <c r="G7" s="32">
        <f>F7/C7%</f>
        <v>113.59218623415298</v>
      </c>
      <c r="H7" s="30" t="s">
        <v>112</v>
      </c>
    </row>
    <row r="8" spans="1:8" ht="84.75" customHeight="1" x14ac:dyDescent="0.25">
      <c r="A8" s="36" t="s">
        <v>8</v>
      </c>
      <c r="B8" s="8" t="s">
        <v>9</v>
      </c>
      <c r="C8" s="17">
        <v>6267231.7000000002</v>
      </c>
      <c r="D8" s="25">
        <v>6274010.2999999998</v>
      </c>
      <c r="E8" s="25">
        <v>5818482.7999999998</v>
      </c>
      <c r="F8" s="25">
        <v>5573186.4000000004</v>
      </c>
      <c r="G8" s="32">
        <f t="shared" ref="G8:G48" si="0">F8/C8%</f>
        <v>88.925807545937715</v>
      </c>
      <c r="H8" s="30" t="s">
        <v>101</v>
      </c>
    </row>
    <row r="9" spans="1:8" ht="37.5" customHeight="1" x14ac:dyDescent="0.25">
      <c r="A9" s="36" t="s">
        <v>10</v>
      </c>
      <c r="B9" s="8" t="s">
        <v>11</v>
      </c>
      <c r="C9" s="17">
        <v>22677.7</v>
      </c>
      <c r="D9" s="25">
        <v>26658.3</v>
      </c>
      <c r="E9" s="25">
        <v>26658.3</v>
      </c>
      <c r="F9" s="25">
        <v>21997.8</v>
      </c>
      <c r="G9" s="23">
        <f t="shared" si="0"/>
        <v>97.001900545469766</v>
      </c>
      <c r="H9" s="30"/>
    </row>
    <row r="10" spans="1:8" ht="65.25" customHeight="1" x14ac:dyDescent="0.25">
      <c r="A10" s="36" t="s">
        <v>12</v>
      </c>
      <c r="B10" s="8" t="s">
        <v>13</v>
      </c>
      <c r="C10" s="17">
        <v>1527241.5</v>
      </c>
      <c r="D10" s="25">
        <v>2823409.9</v>
      </c>
      <c r="E10" s="24">
        <v>2822656</v>
      </c>
      <c r="F10" s="25">
        <v>2691311.4</v>
      </c>
      <c r="G10" s="32">
        <f t="shared" si="0"/>
        <v>176.22042093539233</v>
      </c>
      <c r="H10" s="30" t="s">
        <v>91</v>
      </c>
    </row>
    <row r="11" spans="1:8" ht="53.25" customHeight="1" x14ac:dyDescent="0.25">
      <c r="A11" s="36" t="s">
        <v>14</v>
      </c>
      <c r="B11" s="8" t="s">
        <v>15</v>
      </c>
      <c r="C11" s="22">
        <v>500</v>
      </c>
      <c r="D11" s="25">
        <v>500</v>
      </c>
      <c r="E11" s="25">
        <v>500</v>
      </c>
      <c r="F11" s="25">
        <v>500</v>
      </c>
      <c r="G11" s="23">
        <f t="shared" si="0"/>
        <v>100</v>
      </c>
      <c r="H11" s="30"/>
    </row>
    <row r="12" spans="1:8" ht="84" customHeight="1" x14ac:dyDescent="0.25">
      <c r="A12" s="36" t="s">
        <v>16</v>
      </c>
      <c r="B12" s="8" t="s">
        <v>17</v>
      </c>
      <c r="C12" s="17">
        <v>341574.6</v>
      </c>
      <c r="D12" s="25">
        <v>289317.3</v>
      </c>
      <c r="E12" s="24">
        <v>268653.90000000002</v>
      </c>
      <c r="F12" s="25">
        <v>252220.7</v>
      </c>
      <c r="G12" s="32">
        <f t="shared" si="0"/>
        <v>73.840590020452353</v>
      </c>
      <c r="H12" s="30" t="s">
        <v>109</v>
      </c>
    </row>
    <row r="13" spans="1:8" ht="54.75" customHeight="1" x14ac:dyDescent="0.25">
      <c r="A13" s="36" t="s">
        <v>18</v>
      </c>
      <c r="B13" s="8" t="s">
        <v>19</v>
      </c>
      <c r="C13" s="17">
        <v>285600.2</v>
      </c>
      <c r="D13" s="25">
        <v>300012.59999999998</v>
      </c>
      <c r="E13" s="25">
        <v>299816.5</v>
      </c>
      <c r="F13" s="25">
        <v>295244</v>
      </c>
      <c r="G13" s="23">
        <f t="shared" si="0"/>
        <v>103.37667830764825</v>
      </c>
      <c r="H13" s="30"/>
    </row>
    <row r="14" spans="1:8" ht="82.5" customHeight="1" x14ac:dyDescent="0.25">
      <c r="A14" s="36" t="s">
        <v>20</v>
      </c>
      <c r="B14" s="8" t="s">
        <v>21</v>
      </c>
      <c r="C14" s="17">
        <v>896745.3</v>
      </c>
      <c r="D14" s="25">
        <v>1098399.5</v>
      </c>
      <c r="E14" s="25">
        <v>1100635.1000000001</v>
      </c>
      <c r="F14" s="25">
        <v>1091650.3999999999</v>
      </c>
      <c r="G14" s="32">
        <f t="shared" si="0"/>
        <v>121.73472222268684</v>
      </c>
      <c r="H14" s="30" t="s">
        <v>92</v>
      </c>
    </row>
    <row r="15" spans="1:8" ht="54" customHeight="1" x14ac:dyDescent="0.25">
      <c r="A15" s="36" t="s">
        <v>22</v>
      </c>
      <c r="B15" s="8" t="s">
        <v>23</v>
      </c>
      <c r="C15" s="17">
        <v>101552.7</v>
      </c>
      <c r="D15" s="25">
        <v>182670.4</v>
      </c>
      <c r="E15" s="24">
        <v>190252.79999999999</v>
      </c>
      <c r="F15" s="25">
        <v>187300.8</v>
      </c>
      <c r="G15" s="32">
        <f t="shared" si="0"/>
        <v>184.43704598696047</v>
      </c>
      <c r="H15" s="30" t="s">
        <v>93</v>
      </c>
    </row>
    <row r="16" spans="1:8" ht="54" customHeight="1" x14ac:dyDescent="0.25">
      <c r="A16" s="36" t="s">
        <v>24</v>
      </c>
      <c r="B16" s="8" t="s">
        <v>25</v>
      </c>
      <c r="C16" s="17">
        <v>2157238.2000000002</v>
      </c>
      <c r="D16" s="25">
        <v>2468683.7000000002</v>
      </c>
      <c r="E16" s="25">
        <v>2459774.4</v>
      </c>
      <c r="F16" s="25">
        <v>1904931.9</v>
      </c>
      <c r="G16" s="32">
        <f t="shared" si="0"/>
        <v>88.304198395893408</v>
      </c>
      <c r="H16" s="35" t="s">
        <v>98</v>
      </c>
    </row>
    <row r="17" spans="1:8" ht="129.75" customHeight="1" x14ac:dyDescent="0.25">
      <c r="A17" s="36" t="s">
        <v>26</v>
      </c>
      <c r="B17" s="8" t="s">
        <v>27</v>
      </c>
      <c r="C17" s="17">
        <v>2588152.7999999998</v>
      </c>
      <c r="D17" s="25">
        <v>2744989</v>
      </c>
      <c r="E17" s="25">
        <v>2909390.9</v>
      </c>
      <c r="F17" s="25">
        <v>2878078.1</v>
      </c>
      <c r="G17" s="32">
        <f t="shared" si="0"/>
        <v>111.20201635699408</v>
      </c>
      <c r="H17" s="30" t="s">
        <v>110</v>
      </c>
    </row>
    <row r="18" spans="1:8" ht="55.5" customHeight="1" x14ac:dyDescent="0.25">
      <c r="A18" s="36" t="s">
        <v>28</v>
      </c>
      <c r="B18" s="8" t="s">
        <v>29</v>
      </c>
      <c r="C18" s="17">
        <v>472.3</v>
      </c>
      <c r="D18" s="25">
        <v>2056.4</v>
      </c>
      <c r="E18" s="25">
        <v>2056.4</v>
      </c>
      <c r="F18" s="25">
        <v>2042.4</v>
      </c>
      <c r="G18" s="32">
        <f t="shared" si="0"/>
        <v>432.43701037476183</v>
      </c>
      <c r="H18" s="30" t="s">
        <v>94</v>
      </c>
    </row>
    <row r="19" spans="1:8" ht="165.75" customHeight="1" x14ac:dyDescent="0.25">
      <c r="A19" s="36" t="s">
        <v>30</v>
      </c>
      <c r="B19" s="8" t="s">
        <v>31</v>
      </c>
      <c r="C19" s="17">
        <v>437102.3</v>
      </c>
      <c r="D19" s="25">
        <v>688484.9</v>
      </c>
      <c r="E19" s="25">
        <v>672189.9</v>
      </c>
      <c r="F19" s="25">
        <v>650701.1</v>
      </c>
      <c r="G19" s="32">
        <f t="shared" si="0"/>
        <v>148.86700436030648</v>
      </c>
      <c r="H19" s="35" t="s">
        <v>107</v>
      </c>
    </row>
    <row r="20" spans="1:8" ht="133.5" customHeight="1" x14ac:dyDescent="0.25">
      <c r="A20" s="36" t="s">
        <v>32</v>
      </c>
      <c r="B20" s="8" t="s">
        <v>33</v>
      </c>
      <c r="C20" s="17">
        <v>4009411.6</v>
      </c>
      <c r="D20" s="24">
        <v>11043205.699999999</v>
      </c>
      <c r="E20" s="25">
        <v>11033350.4</v>
      </c>
      <c r="F20" s="24">
        <v>7061049.7999999998</v>
      </c>
      <c r="G20" s="32">
        <f t="shared" si="0"/>
        <v>176.11187137783509</v>
      </c>
      <c r="H20" s="54" t="s">
        <v>113</v>
      </c>
    </row>
    <row r="21" spans="1:8" ht="78.75" customHeight="1" x14ac:dyDescent="0.25">
      <c r="A21" s="36" t="s">
        <v>34</v>
      </c>
      <c r="B21" s="8" t="s">
        <v>35</v>
      </c>
      <c r="C21" s="17">
        <v>2365213.1</v>
      </c>
      <c r="D21" s="25">
        <v>2602747.7999999998</v>
      </c>
      <c r="E21" s="24">
        <v>3958266.5</v>
      </c>
      <c r="F21" s="24">
        <v>3741322.1</v>
      </c>
      <c r="G21" s="32">
        <f t="shared" si="0"/>
        <v>158.18118460446544</v>
      </c>
      <c r="H21" s="30" t="s">
        <v>104</v>
      </c>
    </row>
    <row r="22" spans="1:8" ht="54" customHeight="1" x14ac:dyDescent="0.25">
      <c r="A22" s="36" t="s">
        <v>36</v>
      </c>
      <c r="B22" s="8" t="s">
        <v>37</v>
      </c>
      <c r="C22" s="17">
        <v>45010.3</v>
      </c>
      <c r="D22" s="25">
        <v>45628.3</v>
      </c>
      <c r="E22" s="25">
        <v>35895</v>
      </c>
      <c r="F22" s="25">
        <v>31105.4</v>
      </c>
      <c r="G22" s="32">
        <f t="shared" si="0"/>
        <v>69.107293219551977</v>
      </c>
      <c r="H22" s="35" t="s">
        <v>98</v>
      </c>
    </row>
    <row r="23" spans="1:8" ht="144.75" customHeight="1" x14ac:dyDescent="0.25">
      <c r="A23" s="36" t="s">
        <v>38</v>
      </c>
      <c r="B23" s="8" t="s">
        <v>39</v>
      </c>
      <c r="C23" s="17">
        <v>309149.90000000002</v>
      </c>
      <c r="D23" s="25">
        <v>338612.9</v>
      </c>
      <c r="E23" s="25">
        <v>333056.2</v>
      </c>
      <c r="F23" s="25">
        <v>332558.7</v>
      </c>
      <c r="G23" s="32">
        <f t="shared" si="0"/>
        <v>107.57199015752552</v>
      </c>
      <c r="H23" s="35" t="s">
        <v>111</v>
      </c>
    </row>
    <row r="24" spans="1:8" ht="55.5" customHeight="1" x14ac:dyDescent="0.25">
      <c r="A24" s="36" t="s">
        <v>40</v>
      </c>
      <c r="B24" s="8" t="s">
        <v>41</v>
      </c>
      <c r="C24" s="17">
        <v>409145.1</v>
      </c>
      <c r="D24" s="25">
        <v>467817.9</v>
      </c>
      <c r="E24" s="25">
        <v>469675.5</v>
      </c>
      <c r="F24" s="25">
        <v>422743.6</v>
      </c>
      <c r="G24" s="23">
        <f t="shared" si="0"/>
        <v>103.32363750659607</v>
      </c>
      <c r="H24" s="30"/>
    </row>
    <row r="25" spans="1:8" ht="55.5" customHeight="1" x14ac:dyDescent="0.25">
      <c r="A25" s="36" t="s">
        <v>42</v>
      </c>
      <c r="B25" s="8" t="s">
        <v>43</v>
      </c>
      <c r="C25" s="17">
        <v>360605.7</v>
      </c>
      <c r="D25" s="25">
        <v>343991.7</v>
      </c>
      <c r="E25" s="25">
        <v>343991.7</v>
      </c>
      <c r="F25" s="25">
        <v>343566</v>
      </c>
      <c r="G25" s="23">
        <f t="shared" si="0"/>
        <v>95.274700316717116</v>
      </c>
      <c r="H25" s="30"/>
    </row>
    <row r="26" spans="1:8" ht="55.5" customHeight="1" x14ac:dyDescent="0.25">
      <c r="A26" s="36" t="s">
        <v>44</v>
      </c>
      <c r="B26" s="8" t="s">
        <v>45</v>
      </c>
      <c r="C26" s="17">
        <v>6168</v>
      </c>
      <c r="D26" s="25">
        <v>6168</v>
      </c>
      <c r="E26" s="25">
        <v>6168</v>
      </c>
      <c r="F26" s="24">
        <v>6160.1</v>
      </c>
      <c r="G26" s="23">
        <f t="shared" si="0"/>
        <v>99.871919584954611</v>
      </c>
      <c r="H26" s="30"/>
    </row>
    <row r="27" spans="1:8" ht="96.75" customHeight="1" x14ac:dyDescent="0.25">
      <c r="A27" s="36" t="s">
        <v>46</v>
      </c>
      <c r="B27" s="8" t="s">
        <v>47</v>
      </c>
      <c r="C27" s="17">
        <v>151368.4</v>
      </c>
      <c r="D27" s="25">
        <v>539830.4</v>
      </c>
      <c r="E27" s="25">
        <v>509263.5</v>
      </c>
      <c r="F27" s="25">
        <v>498047.4</v>
      </c>
      <c r="G27" s="32">
        <f t="shared" si="0"/>
        <v>329.02996926703332</v>
      </c>
      <c r="H27" s="35" t="s">
        <v>108</v>
      </c>
    </row>
    <row r="28" spans="1:8" ht="68.25" customHeight="1" x14ac:dyDescent="0.25">
      <c r="A28" s="36" t="s">
        <v>48</v>
      </c>
      <c r="B28" s="8" t="s">
        <v>49</v>
      </c>
      <c r="C28" s="17">
        <v>38834.300000000003</v>
      </c>
      <c r="D28" s="25">
        <v>56910.9</v>
      </c>
      <c r="E28" s="25">
        <v>56238.6</v>
      </c>
      <c r="F28" s="25">
        <v>50055.8</v>
      </c>
      <c r="G28" s="32">
        <f t="shared" si="0"/>
        <v>128.89584722783724</v>
      </c>
      <c r="H28" s="35" t="s">
        <v>99</v>
      </c>
    </row>
    <row r="29" spans="1:8" ht="84.75" customHeight="1" x14ac:dyDescent="0.25">
      <c r="A29" s="36" t="s">
        <v>50</v>
      </c>
      <c r="B29" s="8" t="s">
        <v>51</v>
      </c>
      <c r="C29" s="17">
        <v>136972.1</v>
      </c>
      <c r="D29" s="25">
        <v>274895.7</v>
      </c>
      <c r="E29" s="25">
        <v>274998.3</v>
      </c>
      <c r="F29" s="25">
        <v>244991.1</v>
      </c>
      <c r="G29" s="32">
        <f t="shared" si="0"/>
        <v>178.86204562827029</v>
      </c>
      <c r="H29" s="30" t="s">
        <v>97</v>
      </c>
    </row>
    <row r="30" spans="1:8" ht="81" customHeight="1" x14ac:dyDescent="0.25">
      <c r="A30" s="36" t="s">
        <v>52</v>
      </c>
      <c r="B30" s="8" t="s">
        <v>53</v>
      </c>
      <c r="C30" s="17">
        <v>2788397.6</v>
      </c>
      <c r="D30" s="25">
        <v>2752148.2</v>
      </c>
      <c r="E30" s="24">
        <v>2688684.8</v>
      </c>
      <c r="F30" s="25">
        <v>2591698.5</v>
      </c>
      <c r="G30" s="32">
        <f t="shared" si="0"/>
        <v>92.945801560007069</v>
      </c>
      <c r="H30" s="30" t="s">
        <v>102</v>
      </c>
    </row>
    <row r="31" spans="1:8" ht="42.75" customHeight="1" x14ac:dyDescent="0.25">
      <c r="A31" s="36" t="s">
        <v>54</v>
      </c>
      <c r="B31" s="8" t="s">
        <v>55</v>
      </c>
      <c r="C31" s="21">
        <v>43540.2</v>
      </c>
      <c r="D31" s="24">
        <v>48126.8</v>
      </c>
      <c r="E31" s="25">
        <v>50619.4</v>
      </c>
      <c r="F31" s="25">
        <v>49994.5</v>
      </c>
      <c r="G31" s="32">
        <f t="shared" si="0"/>
        <v>114.8237720543314</v>
      </c>
      <c r="H31" s="30" t="s">
        <v>95</v>
      </c>
    </row>
    <row r="32" spans="1:8" ht="74.25" customHeight="1" x14ac:dyDescent="0.25">
      <c r="A32" s="36" t="s">
        <v>56</v>
      </c>
      <c r="B32" s="8" t="s">
        <v>57</v>
      </c>
      <c r="C32" s="17">
        <v>10063.5</v>
      </c>
      <c r="D32" s="25">
        <v>5480</v>
      </c>
      <c r="E32" s="25">
        <v>5480</v>
      </c>
      <c r="F32" s="25">
        <v>3547.7</v>
      </c>
      <c r="G32" s="32">
        <f t="shared" si="0"/>
        <v>35.253142544840259</v>
      </c>
      <c r="H32" s="30" t="s">
        <v>96</v>
      </c>
    </row>
    <row r="33" spans="1:8" ht="26.25" customHeight="1" x14ac:dyDescent="0.25">
      <c r="A33" s="37" t="s">
        <v>82</v>
      </c>
      <c r="B33" s="8"/>
      <c r="C33" s="14">
        <f>SUM(C6:C32)</f>
        <v>40102756.400000006</v>
      </c>
      <c r="D33" s="14">
        <f t="shared" ref="D33:F33" si="1">SUM(D6:D32)</f>
        <v>53869906.199999988</v>
      </c>
      <c r="E33" s="14">
        <f t="shared" si="1"/>
        <v>54943476.099999994</v>
      </c>
      <c r="F33" s="14">
        <f t="shared" si="1"/>
        <v>49238304.699999996</v>
      </c>
      <c r="G33" s="26">
        <f t="shared" si="0"/>
        <v>122.7803500808737</v>
      </c>
      <c r="H33" s="30"/>
    </row>
    <row r="34" spans="1:8" ht="39.75" customHeight="1" x14ac:dyDescent="0.25">
      <c r="A34" s="36" t="s">
        <v>58</v>
      </c>
      <c r="B34" s="8" t="s">
        <v>59</v>
      </c>
      <c r="C34" s="17">
        <v>288792.7</v>
      </c>
      <c r="D34" s="25">
        <v>304494.90000000002</v>
      </c>
      <c r="E34" s="25">
        <v>302797.8</v>
      </c>
      <c r="F34" s="25">
        <v>298906.09999999998</v>
      </c>
      <c r="G34" s="23">
        <f t="shared" si="0"/>
        <v>103.50195832512385</v>
      </c>
      <c r="H34" s="30"/>
    </row>
    <row r="35" spans="1:8" ht="83.25" customHeight="1" x14ac:dyDescent="0.25">
      <c r="A35" s="36" t="s">
        <v>60</v>
      </c>
      <c r="B35" s="8" t="s">
        <v>61</v>
      </c>
      <c r="C35" s="21">
        <v>4849710</v>
      </c>
      <c r="D35" s="25">
        <v>6345901.5999999996</v>
      </c>
      <c r="E35" s="25">
        <v>6673543.2999999998</v>
      </c>
      <c r="F35" s="25">
        <v>6566758.5</v>
      </c>
      <c r="G35" s="32">
        <f t="shared" si="0"/>
        <v>135.40517886636522</v>
      </c>
      <c r="H35" s="30" t="s">
        <v>105</v>
      </c>
    </row>
    <row r="36" spans="1:8" ht="23.25" customHeight="1" x14ac:dyDescent="0.25">
      <c r="A36" s="36" t="s">
        <v>62</v>
      </c>
      <c r="B36" s="8" t="s">
        <v>63</v>
      </c>
      <c r="C36" s="17">
        <v>12852.9</v>
      </c>
      <c r="D36" s="25">
        <v>13086.9</v>
      </c>
      <c r="E36" s="25">
        <v>13086.9</v>
      </c>
      <c r="F36" s="25">
        <v>12876</v>
      </c>
      <c r="G36" s="23">
        <f t="shared" si="0"/>
        <v>100.17972597623883</v>
      </c>
      <c r="H36" s="30"/>
    </row>
    <row r="37" spans="1:8" ht="69" customHeight="1" x14ac:dyDescent="0.25">
      <c r="A37" s="36" t="s">
        <v>64</v>
      </c>
      <c r="B37" s="8" t="s">
        <v>65</v>
      </c>
      <c r="C37" s="17">
        <v>15767.5</v>
      </c>
      <c r="D37" s="25">
        <v>15230.6</v>
      </c>
      <c r="E37" s="25">
        <v>15308.7</v>
      </c>
      <c r="F37" s="25">
        <v>15152.4</v>
      </c>
      <c r="G37" s="23">
        <f t="shared" si="0"/>
        <v>96.098937688282845</v>
      </c>
      <c r="H37" s="30"/>
    </row>
    <row r="38" spans="1:8" ht="50.25" customHeight="1" x14ac:dyDescent="0.25">
      <c r="A38" s="36" t="s">
        <v>66</v>
      </c>
      <c r="B38" s="8" t="s">
        <v>67</v>
      </c>
      <c r="C38" s="17">
        <v>1978.8</v>
      </c>
      <c r="D38" s="25">
        <v>1978.8</v>
      </c>
      <c r="E38" s="25">
        <v>1978.8</v>
      </c>
      <c r="F38" s="25">
        <v>1978.8</v>
      </c>
      <c r="G38" s="23">
        <f t="shared" si="0"/>
        <v>100</v>
      </c>
      <c r="H38" s="30"/>
    </row>
    <row r="39" spans="1:8" ht="37.5" customHeight="1" x14ac:dyDescent="0.25">
      <c r="A39" s="36" t="s">
        <v>68</v>
      </c>
      <c r="B39" s="8" t="s">
        <v>69</v>
      </c>
      <c r="C39" s="17">
        <v>9117.2000000000007</v>
      </c>
      <c r="D39" s="25">
        <v>9422.9</v>
      </c>
      <c r="E39" s="25">
        <v>9422.9</v>
      </c>
      <c r="F39" s="25">
        <v>9384.7000000000007</v>
      </c>
      <c r="G39" s="23">
        <f t="shared" si="0"/>
        <v>102.93401482911419</v>
      </c>
      <c r="H39" s="30"/>
    </row>
    <row r="40" spans="1:8" ht="55.5" customHeight="1" x14ac:dyDescent="0.25">
      <c r="A40" s="36" t="s">
        <v>70</v>
      </c>
      <c r="B40" s="8" t="s">
        <v>71</v>
      </c>
      <c r="C40" s="17">
        <v>182806.1</v>
      </c>
      <c r="D40" s="24">
        <v>184701.8</v>
      </c>
      <c r="E40" s="25">
        <v>186056.1</v>
      </c>
      <c r="F40" s="25">
        <v>184750.8</v>
      </c>
      <c r="G40" s="23">
        <f t="shared" si="0"/>
        <v>101.06380476362658</v>
      </c>
      <c r="H40" s="30"/>
    </row>
    <row r="41" spans="1:8" ht="190.5" customHeight="1" x14ac:dyDescent="0.25">
      <c r="A41" s="36" t="s">
        <v>72</v>
      </c>
      <c r="B41" s="8" t="s">
        <v>73</v>
      </c>
      <c r="C41" s="17">
        <v>175458.5</v>
      </c>
      <c r="D41" s="24">
        <v>190263.1</v>
      </c>
      <c r="E41" s="25">
        <v>194101</v>
      </c>
      <c r="F41" s="25">
        <v>190308.7</v>
      </c>
      <c r="G41" s="32">
        <f t="shared" si="0"/>
        <v>108.46365379847657</v>
      </c>
      <c r="H41" s="35" t="s">
        <v>103</v>
      </c>
    </row>
    <row r="42" spans="1:8" ht="34.5" customHeight="1" x14ac:dyDescent="0.25">
      <c r="A42" s="36" t="s">
        <v>74</v>
      </c>
      <c r="B42" s="8" t="s">
        <v>75</v>
      </c>
      <c r="C42" s="17">
        <v>84535.3</v>
      </c>
      <c r="D42" s="24">
        <v>70605.600000000006</v>
      </c>
      <c r="E42" s="25">
        <v>88485.7</v>
      </c>
      <c r="F42" s="25">
        <v>88485.7</v>
      </c>
      <c r="G42" s="23">
        <f t="shared" si="0"/>
        <v>104.67307740080179</v>
      </c>
      <c r="H42" s="30"/>
    </row>
    <row r="43" spans="1:8" ht="72.75" customHeight="1" x14ac:dyDescent="0.25">
      <c r="A43" s="36" t="s">
        <v>76</v>
      </c>
      <c r="B43" s="8" t="s">
        <v>77</v>
      </c>
      <c r="C43" s="17">
        <v>25260</v>
      </c>
      <c r="D43" s="25">
        <v>15000</v>
      </c>
      <c r="E43" s="25">
        <v>15000</v>
      </c>
      <c r="F43" s="25">
        <v>12433.8</v>
      </c>
      <c r="G43" s="32">
        <f t="shared" si="0"/>
        <v>49.223277909738712</v>
      </c>
      <c r="H43" s="30" t="s">
        <v>114</v>
      </c>
    </row>
    <row r="44" spans="1:8" ht="23.25" customHeight="1" x14ac:dyDescent="0.25">
      <c r="A44" s="49" t="s">
        <v>83</v>
      </c>
      <c r="B44" s="50"/>
      <c r="C44" s="51">
        <f>SUM(C34:C43)</f>
        <v>5646279</v>
      </c>
      <c r="D44" s="52">
        <f t="shared" ref="D44:F44" si="2">SUM(D34:D43)</f>
        <v>7150686.1999999993</v>
      </c>
      <c r="E44" s="51">
        <f t="shared" si="2"/>
        <v>7499781.2000000002</v>
      </c>
      <c r="F44" s="51">
        <f t="shared" si="2"/>
        <v>7381035.5</v>
      </c>
      <c r="G44" s="53">
        <f t="shared" si="0"/>
        <v>130.72388913123137</v>
      </c>
      <c r="H44" s="30"/>
    </row>
    <row r="45" spans="1:8" ht="41.25" customHeight="1" x14ac:dyDescent="0.25">
      <c r="A45" s="42" t="s">
        <v>78</v>
      </c>
      <c r="B45" s="43" t="s">
        <v>79</v>
      </c>
      <c r="C45" s="44">
        <v>3923842.8</v>
      </c>
      <c r="D45" s="45">
        <v>3923842.8</v>
      </c>
      <c r="E45" s="46">
        <v>3923842.8</v>
      </c>
      <c r="F45" s="46">
        <v>3923842.8</v>
      </c>
      <c r="G45" s="47">
        <f t="shared" si="0"/>
        <v>100</v>
      </c>
      <c r="H45" s="48"/>
    </row>
    <row r="46" spans="1:8" ht="24.75" customHeight="1" x14ac:dyDescent="0.25">
      <c r="A46" s="38" t="s">
        <v>80</v>
      </c>
      <c r="B46" s="10"/>
      <c r="C46" s="15">
        <f>C33+C44+C45</f>
        <v>49672878.200000003</v>
      </c>
      <c r="D46" s="15">
        <f t="shared" ref="D46:F46" si="3">D33+D44+D45</f>
        <v>64944435.199999988</v>
      </c>
      <c r="E46" s="15">
        <f t="shared" si="3"/>
        <v>66367100.099999994</v>
      </c>
      <c r="F46" s="15">
        <f t="shared" si="3"/>
        <v>60543182.999999993</v>
      </c>
      <c r="G46" s="20">
        <f t="shared" si="0"/>
        <v>121.88378284872567</v>
      </c>
      <c r="H46" s="31"/>
    </row>
    <row r="47" spans="1:8" ht="99.75" customHeight="1" thickBot="1" x14ac:dyDescent="0.3">
      <c r="A47" s="39" t="s">
        <v>84</v>
      </c>
      <c r="B47" s="11"/>
      <c r="C47" s="27">
        <v>3593869.1</v>
      </c>
      <c r="D47" s="28">
        <v>1621214.4</v>
      </c>
      <c r="E47" s="29">
        <v>1456889.6</v>
      </c>
      <c r="F47" s="29">
        <v>1396568.6</v>
      </c>
      <c r="G47" s="19">
        <f t="shared" si="0"/>
        <v>38.859751458393411</v>
      </c>
      <c r="H47" s="41" t="s">
        <v>106</v>
      </c>
    </row>
    <row r="48" spans="1:8" ht="27.75" customHeight="1" thickBot="1" x14ac:dyDescent="0.3">
      <c r="A48" s="40" t="s">
        <v>85</v>
      </c>
      <c r="B48" s="12"/>
      <c r="C48" s="16">
        <f>C46+C47</f>
        <v>53266747.300000004</v>
      </c>
      <c r="D48" s="16">
        <f t="shared" ref="D48:F48" si="4">D46+D47</f>
        <v>66565649.599999987</v>
      </c>
      <c r="E48" s="16">
        <f t="shared" si="4"/>
        <v>67823989.699999988</v>
      </c>
      <c r="F48" s="16">
        <f t="shared" si="4"/>
        <v>61939751.599999994</v>
      </c>
      <c r="G48" s="18">
        <f t="shared" si="0"/>
        <v>116.28221120984422</v>
      </c>
      <c r="H48" s="13"/>
    </row>
    <row r="49" spans="1:6" ht="12.75" customHeight="1" x14ac:dyDescent="0.25">
      <c r="A49" s="7"/>
      <c r="B49" s="7"/>
      <c r="C49" s="7"/>
      <c r="D49" s="7"/>
      <c r="E49" s="7"/>
      <c r="F49" s="7"/>
    </row>
    <row r="50" spans="1:6" ht="12.75" customHeight="1" x14ac:dyDescent="0.25">
      <c r="A50" s="57"/>
      <c r="B50" s="58"/>
      <c r="C50" s="9"/>
      <c r="D50" s="2"/>
      <c r="E50" s="2"/>
      <c r="F50" s="2"/>
    </row>
    <row r="51" spans="1:6" x14ac:dyDescent="0.25">
      <c r="A51" s="3"/>
      <c r="D51" s="4"/>
      <c r="E51" s="4"/>
      <c r="F51" s="4"/>
    </row>
    <row r="52" spans="1:6" x14ac:dyDescent="0.25">
      <c r="A52" s="3"/>
      <c r="D52" s="4"/>
      <c r="E52" s="4"/>
      <c r="F52" s="4"/>
    </row>
    <row r="53" spans="1:6" x14ac:dyDescent="0.25">
      <c r="A53" s="3"/>
      <c r="D53" s="4"/>
      <c r="E53" s="4"/>
      <c r="F53" s="4"/>
    </row>
    <row r="54" spans="1:6" x14ac:dyDescent="0.25">
      <c r="A54" s="3"/>
      <c r="D54" s="4"/>
      <c r="E54" s="4"/>
      <c r="F54" s="4"/>
    </row>
    <row r="55" spans="1:6" x14ac:dyDescent="0.25">
      <c r="A55" s="3"/>
      <c r="D55" s="4"/>
      <c r="E55" s="4"/>
      <c r="F55" s="4"/>
    </row>
    <row r="56" spans="1:6" x14ac:dyDescent="0.25">
      <c r="A56" s="3"/>
      <c r="D56" s="4"/>
      <c r="E56" s="4"/>
      <c r="F56" s="4"/>
    </row>
    <row r="57" spans="1:6" x14ac:dyDescent="0.25">
      <c r="A57" s="3"/>
      <c r="D57" s="4"/>
      <c r="E57" s="4"/>
      <c r="F57" s="4"/>
    </row>
    <row r="58" spans="1:6" x14ac:dyDescent="0.25">
      <c r="A58" s="3"/>
      <c r="D58" s="4"/>
      <c r="E58" s="4"/>
      <c r="F58" s="4"/>
    </row>
    <row r="59" spans="1:6" x14ac:dyDescent="0.25">
      <c r="A59" s="3"/>
      <c r="D59" s="4"/>
      <c r="E59" s="4"/>
      <c r="F59" s="4"/>
    </row>
    <row r="61" spans="1:6" x14ac:dyDescent="0.25">
      <c r="D61" s="4"/>
      <c r="E61" s="4"/>
      <c r="F61" s="4"/>
    </row>
  </sheetData>
  <mergeCells count="12">
    <mergeCell ref="H4:H5"/>
    <mergeCell ref="A50:B50"/>
    <mergeCell ref="E1:G1"/>
    <mergeCell ref="G4:G5"/>
    <mergeCell ref="A3:G3"/>
    <mergeCell ref="A4:A5"/>
    <mergeCell ref="B4:B5"/>
    <mergeCell ref="D4:D5"/>
    <mergeCell ref="E4:E5"/>
    <mergeCell ref="F4:F5"/>
    <mergeCell ref="C4:C5"/>
    <mergeCell ref="A2:H2"/>
  </mergeCells>
  <pageMargins left="0.39370078740157483" right="0.19685039370078741" top="0.51181102362204722" bottom="0.51181102362204722" header="0.39370078740157483" footer="0.39370078740157483"/>
  <pageSetup paperSize="9" scale="67" fitToHeight="0" orientation="landscape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ragimova LK.</cp:lastModifiedBy>
  <cp:lastPrinted>2019-05-22T13:33:52Z</cp:lastPrinted>
  <dcterms:created xsi:type="dcterms:W3CDTF">2019-01-22T08:30:57Z</dcterms:created>
  <dcterms:modified xsi:type="dcterms:W3CDTF">2019-05-22T13:47:17Z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</vt:lpwstr>
  </property>
  <property fmtid="{D5CDD505-2E9C-101B-9397-08002B2CF9AE}" pid="3" name="Название отчета">
    <vt:lpwstr>Исполнение расходов областного бюджета по ЦСР ВР (2018).xls</vt:lpwstr>
  </property>
  <property fmtid="{D5CDD505-2E9C-101B-9397-08002B2CF9AE}" pid="4" name="Версия клиента">
    <vt:lpwstr>19.1.6.1180</vt:lpwstr>
  </property>
  <property fmtid="{D5CDD505-2E9C-101B-9397-08002B2CF9AE}" pid="5" name="Версия базы">
    <vt:lpwstr>19.1.1261.390683768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bks_2018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SQR_ISPCV20181</vt:lpwstr>
  </property>
  <property fmtid="{D5CDD505-2E9C-101B-9397-08002B2CF9AE}" pid="11" name="Локальная база">
    <vt:lpwstr>используется</vt:lpwstr>
  </property>
</Properties>
</file>